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233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11" i="1"/>
  <c r="C100" i="1" l="1"/>
  <c r="D97" i="1" s="1"/>
  <c r="D99" i="1"/>
  <c r="D85" i="1" l="1"/>
  <c r="E85" i="1" s="1"/>
  <c r="F85" i="1" s="1"/>
  <c r="G85" i="1" s="1"/>
  <c r="H85" i="1" s="1"/>
  <c r="I85" i="1" s="1"/>
  <c r="J85" i="1" s="1"/>
  <c r="K85" i="1" s="1"/>
  <c r="L85" i="1" s="1"/>
  <c r="M85" i="1" s="1"/>
  <c r="N85" i="1" s="1"/>
  <c r="O85" i="1" s="1"/>
  <c r="P85" i="1" s="1"/>
  <c r="Q85" i="1" s="1"/>
  <c r="R85" i="1" s="1"/>
  <c r="S85" i="1" s="1"/>
  <c r="T85" i="1" s="1"/>
  <c r="U85" i="1" s="1"/>
  <c r="V85" i="1" s="1"/>
  <c r="W85" i="1" s="1"/>
  <c r="D87" i="1"/>
  <c r="E87" i="1" s="1"/>
  <c r="F87" i="1" s="1"/>
  <c r="G87" i="1" s="1"/>
  <c r="H87" i="1" s="1"/>
  <c r="I87" i="1" s="1"/>
  <c r="J87" i="1" s="1"/>
  <c r="K87" i="1" s="1"/>
  <c r="L87" i="1" s="1"/>
  <c r="M87" i="1" s="1"/>
  <c r="N87" i="1" s="1"/>
  <c r="O87" i="1" s="1"/>
  <c r="P87" i="1" s="1"/>
  <c r="Q87" i="1" s="1"/>
  <c r="R87" i="1" s="1"/>
  <c r="S87" i="1" s="1"/>
  <c r="T87" i="1" s="1"/>
  <c r="U87" i="1" s="1"/>
  <c r="V87" i="1" s="1"/>
  <c r="W87" i="1" s="1"/>
  <c r="E92" i="1" l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D92" i="1"/>
  <c r="C90" i="1" l="1"/>
  <c r="D86" i="1"/>
  <c r="E86" i="1" s="1"/>
  <c r="F86" i="1" s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R86" i="1" s="1"/>
  <c r="S86" i="1" s="1"/>
  <c r="T86" i="1" s="1"/>
  <c r="U86" i="1" s="1"/>
  <c r="V86" i="1" s="1"/>
  <c r="W86" i="1" s="1"/>
  <c r="D84" i="1"/>
  <c r="D83" i="1"/>
  <c r="E83" i="1" s="1"/>
  <c r="F83" i="1" s="1"/>
  <c r="G83" i="1" s="1"/>
  <c r="H83" i="1" s="1"/>
  <c r="I83" i="1" s="1"/>
  <c r="J83" i="1" s="1"/>
  <c r="K83" i="1" s="1"/>
  <c r="L83" i="1" s="1"/>
  <c r="M83" i="1" s="1"/>
  <c r="N83" i="1" s="1"/>
  <c r="O83" i="1" s="1"/>
  <c r="P83" i="1" s="1"/>
  <c r="Q83" i="1" s="1"/>
  <c r="R83" i="1" s="1"/>
  <c r="S83" i="1" s="1"/>
  <c r="T83" i="1" s="1"/>
  <c r="U83" i="1" s="1"/>
  <c r="V83" i="1" s="1"/>
  <c r="W83" i="1" s="1"/>
  <c r="D82" i="1"/>
  <c r="E82" i="1" s="1"/>
  <c r="F82" i="1" s="1"/>
  <c r="G82" i="1" s="1"/>
  <c r="D81" i="1"/>
  <c r="E81" i="1" s="1"/>
  <c r="F81" i="1" s="1"/>
  <c r="G81" i="1" s="1"/>
  <c r="H81" i="1" s="1"/>
  <c r="I81" i="1" s="1"/>
  <c r="J81" i="1" s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E67" i="1"/>
  <c r="D70" i="1"/>
  <c r="E70" i="1" s="1"/>
  <c r="F70" i="1" s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R70" i="1" s="1"/>
  <c r="S70" i="1" s="1"/>
  <c r="T70" i="1" s="1"/>
  <c r="U70" i="1" s="1"/>
  <c r="V70" i="1" s="1"/>
  <c r="W70" i="1" s="1"/>
  <c r="D66" i="1"/>
  <c r="D69" i="1"/>
  <c r="D65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E63" i="1"/>
  <c r="D62" i="1"/>
  <c r="E66" i="1" l="1"/>
  <c r="E62" i="1"/>
  <c r="E69" i="1" s="1"/>
  <c r="E77" i="1" s="1"/>
  <c r="D76" i="1"/>
  <c r="E84" i="1"/>
  <c r="D80" i="1"/>
  <c r="F66" i="1"/>
  <c r="D77" i="1"/>
  <c r="K81" i="1"/>
  <c r="H82" i="1"/>
  <c r="E65" i="1" l="1"/>
  <c r="E76" i="1" s="1"/>
  <c r="E75" i="1" s="1"/>
  <c r="D75" i="1"/>
  <c r="D89" i="1" s="1"/>
  <c r="D93" i="1" s="1"/>
  <c r="D102" i="1" s="1"/>
  <c r="F62" i="1"/>
  <c r="F69" i="1" s="1"/>
  <c r="F77" i="1" s="1"/>
  <c r="F84" i="1"/>
  <c r="E80" i="1"/>
  <c r="G66" i="1"/>
  <c r="I82" i="1"/>
  <c r="L81" i="1"/>
  <c r="F65" i="1" l="1"/>
  <c r="F76" i="1" s="1"/>
  <c r="F75" i="1" s="1"/>
  <c r="D90" i="1"/>
  <c r="G62" i="1"/>
  <c r="G69" i="1" s="1"/>
  <c r="G77" i="1" s="1"/>
  <c r="E89" i="1"/>
  <c r="E93" i="1" s="1"/>
  <c r="G84" i="1"/>
  <c r="F80" i="1"/>
  <c r="E90" i="1"/>
  <c r="H66" i="1"/>
  <c r="M81" i="1"/>
  <c r="J82" i="1"/>
  <c r="H62" i="1"/>
  <c r="H69" i="1" s="1"/>
  <c r="H77" i="1" s="1"/>
  <c r="G65" i="1"/>
  <c r="G76" i="1" s="1"/>
  <c r="G75" i="1" s="1"/>
  <c r="F89" i="1" l="1"/>
  <c r="F93" i="1" s="1"/>
  <c r="F90" i="1"/>
  <c r="H84" i="1"/>
  <c r="G80" i="1"/>
  <c r="G89" i="1" s="1"/>
  <c r="G93" i="1" s="1"/>
  <c r="I66" i="1"/>
  <c r="N81" i="1"/>
  <c r="K82" i="1"/>
  <c r="I62" i="1"/>
  <c r="I69" i="1" s="1"/>
  <c r="I77" i="1" s="1"/>
  <c r="H65" i="1"/>
  <c r="H76" i="1" s="1"/>
  <c r="H75" i="1" s="1"/>
  <c r="G90" i="1" l="1"/>
  <c r="I84" i="1"/>
  <c r="H80" i="1"/>
  <c r="H89" i="1" s="1"/>
  <c r="H93" i="1" s="1"/>
  <c r="J66" i="1"/>
  <c r="L82" i="1"/>
  <c r="O81" i="1"/>
  <c r="J62" i="1"/>
  <c r="J69" i="1" s="1"/>
  <c r="J77" i="1" s="1"/>
  <c r="I65" i="1"/>
  <c r="I76" i="1" s="1"/>
  <c r="I75" i="1" s="1"/>
  <c r="H90" i="1" l="1"/>
  <c r="J84" i="1"/>
  <c r="I80" i="1"/>
  <c r="I89" i="1" s="1"/>
  <c r="I93" i="1" s="1"/>
  <c r="K66" i="1"/>
  <c r="P81" i="1"/>
  <c r="M82" i="1"/>
  <c r="K62" i="1"/>
  <c r="K69" i="1" s="1"/>
  <c r="K77" i="1" s="1"/>
  <c r="J65" i="1"/>
  <c r="J76" i="1" s="1"/>
  <c r="J75" i="1" l="1"/>
  <c r="I90" i="1"/>
  <c r="K84" i="1"/>
  <c r="J80" i="1"/>
  <c r="L66" i="1"/>
  <c r="N82" i="1"/>
  <c r="Q81" i="1"/>
  <c r="L62" i="1"/>
  <c r="L69" i="1" s="1"/>
  <c r="L77" i="1" s="1"/>
  <c r="K65" i="1"/>
  <c r="K76" i="1" s="1"/>
  <c r="K75" i="1" s="1"/>
  <c r="J89" i="1" l="1"/>
  <c r="J93" i="1" s="1"/>
  <c r="J90" i="1"/>
  <c r="L84" i="1"/>
  <c r="K80" i="1"/>
  <c r="K89" i="1" s="1"/>
  <c r="K93" i="1" s="1"/>
  <c r="M66" i="1"/>
  <c r="O82" i="1"/>
  <c r="R81" i="1"/>
  <c r="M62" i="1"/>
  <c r="M69" i="1" s="1"/>
  <c r="M77" i="1" s="1"/>
  <c r="L65" i="1"/>
  <c r="L76" i="1" s="1"/>
  <c r="L75" i="1" s="1"/>
  <c r="K90" i="1" l="1"/>
  <c r="M84" i="1"/>
  <c r="L80" i="1"/>
  <c r="L89" i="1" s="1"/>
  <c r="L93" i="1" s="1"/>
  <c r="N66" i="1"/>
  <c r="P82" i="1"/>
  <c r="S81" i="1"/>
  <c r="N62" i="1"/>
  <c r="N69" i="1" s="1"/>
  <c r="N77" i="1" s="1"/>
  <c r="M65" i="1"/>
  <c r="M76" i="1" s="1"/>
  <c r="M75" i="1" s="1"/>
  <c r="L90" i="1" l="1"/>
  <c r="N84" i="1"/>
  <c r="M80" i="1"/>
  <c r="M89" i="1" s="1"/>
  <c r="M93" i="1" s="1"/>
  <c r="O66" i="1"/>
  <c r="T81" i="1"/>
  <c r="Q82" i="1"/>
  <c r="O62" i="1"/>
  <c r="O69" i="1" s="1"/>
  <c r="O77" i="1" s="1"/>
  <c r="N65" i="1"/>
  <c r="N76" i="1" s="1"/>
  <c r="N75" i="1" s="1"/>
  <c r="C22" i="1"/>
  <c r="E22" i="1" s="1"/>
  <c r="M90" i="1" l="1"/>
  <c r="O84" i="1"/>
  <c r="N80" i="1"/>
  <c r="N89" i="1" s="1"/>
  <c r="N93" i="1" s="1"/>
  <c r="P66" i="1"/>
  <c r="D28" i="1"/>
  <c r="D26" i="1"/>
  <c r="D27" i="1"/>
  <c r="C55" i="1"/>
  <c r="R82" i="1"/>
  <c r="U81" i="1"/>
  <c r="P62" i="1"/>
  <c r="P69" i="1" s="1"/>
  <c r="P77" i="1" s="1"/>
  <c r="O65" i="1"/>
  <c r="O76" i="1" s="1"/>
  <c r="O75" i="1" s="1"/>
  <c r="D12" i="1"/>
  <c r="D16" i="1"/>
  <c r="D20" i="1"/>
  <c r="D13" i="1"/>
  <c r="D17" i="1"/>
  <c r="D21" i="1"/>
  <c r="D14" i="1"/>
  <c r="D18" i="1"/>
  <c r="D22" i="1"/>
  <c r="D15" i="1"/>
  <c r="D19" i="1"/>
  <c r="D11" i="1"/>
  <c r="N90" i="1" l="1"/>
  <c r="P84" i="1"/>
  <c r="O80" i="1"/>
  <c r="O90" i="1" s="1"/>
  <c r="Q66" i="1"/>
  <c r="V81" i="1"/>
  <c r="S82" i="1"/>
  <c r="Q62" i="1"/>
  <c r="Q69" i="1" s="1"/>
  <c r="Q77" i="1" s="1"/>
  <c r="P65" i="1"/>
  <c r="P76" i="1" s="1"/>
  <c r="P75" i="1" s="1"/>
  <c r="O89" i="1" l="1"/>
  <c r="O93" i="1" s="1"/>
  <c r="Q84" i="1"/>
  <c r="P80" i="1"/>
  <c r="P90" i="1" s="1"/>
  <c r="R66" i="1"/>
  <c r="T82" i="1"/>
  <c r="W81" i="1"/>
  <c r="R62" i="1"/>
  <c r="R69" i="1" s="1"/>
  <c r="R77" i="1" s="1"/>
  <c r="Q65" i="1"/>
  <c r="Q76" i="1" s="1"/>
  <c r="Q75" i="1" s="1"/>
  <c r="P89" i="1" l="1"/>
  <c r="P93" i="1" s="1"/>
  <c r="R84" i="1"/>
  <c r="Q80" i="1"/>
  <c r="Q89" i="1" s="1"/>
  <c r="Q93" i="1" s="1"/>
  <c r="S66" i="1"/>
  <c r="U82" i="1"/>
  <c r="S62" i="1"/>
  <c r="S69" i="1" s="1"/>
  <c r="S77" i="1" s="1"/>
  <c r="R65" i="1"/>
  <c r="R76" i="1" s="1"/>
  <c r="R75" i="1" s="1"/>
  <c r="Q90" i="1" l="1"/>
  <c r="S84" i="1"/>
  <c r="R80" i="1"/>
  <c r="R90" i="1" s="1"/>
  <c r="T66" i="1"/>
  <c r="V82" i="1"/>
  <c r="T62" i="1"/>
  <c r="T69" i="1" s="1"/>
  <c r="T77" i="1" s="1"/>
  <c r="S65" i="1"/>
  <c r="S76" i="1" s="1"/>
  <c r="S75" i="1" s="1"/>
  <c r="R89" i="1" l="1"/>
  <c r="R93" i="1" s="1"/>
  <c r="T84" i="1"/>
  <c r="S80" i="1"/>
  <c r="S89" i="1" s="1"/>
  <c r="S93" i="1" s="1"/>
  <c r="U66" i="1"/>
  <c r="W82" i="1"/>
  <c r="U62" i="1"/>
  <c r="U69" i="1" s="1"/>
  <c r="U77" i="1" s="1"/>
  <c r="T65" i="1"/>
  <c r="T76" i="1" s="1"/>
  <c r="T75" i="1" s="1"/>
  <c r="S90" i="1" l="1"/>
  <c r="U84" i="1"/>
  <c r="T80" i="1"/>
  <c r="T90" i="1" s="1"/>
  <c r="V66" i="1"/>
  <c r="V62" i="1"/>
  <c r="V69" i="1" s="1"/>
  <c r="V77" i="1" s="1"/>
  <c r="U65" i="1"/>
  <c r="U76" i="1" s="1"/>
  <c r="U75" i="1" s="1"/>
  <c r="T89" i="1" l="1"/>
  <c r="T93" i="1" s="1"/>
  <c r="V84" i="1"/>
  <c r="U80" i="1"/>
  <c r="U89" i="1" s="1"/>
  <c r="U93" i="1" s="1"/>
  <c r="W66" i="1"/>
  <c r="W62" i="1"/>
  <c r="V65" i="1"/>
  <c r="V76" i="1" s="1"/>
  <c r="V75" i="1" s="1"/>
  <c r="U90" i="1" l="1"/>
  <c r="W84" i="1"/>
  <c r="W80" i="1" s="1"/>
  <c r="V80" i="1"/>
  <c r="V90" i="1" s="1"/>
  <c r="W65" i="1"/>
  <c r="W76" i="1" s="1"/>
  <c r="C107" i="1" s="1"/>
  <c r="W69" i="1"/>
  <c r="W77" i="1" s="1"/>
  <c r="V89" i="1" l="1"/>
  <c r="V93" i="1" s="1"/>
  <c r="C106" i="1"/>
  <c r="W75" i="1"/>
  <c r="W90" i="1" s="1"/>
  <c r="C105" i="1" s="1"/>
  <c r="W89" i="1" l="1"/>
  <c r="W93" i="1" s="1"/>
  <c r="D98" i="1"/>
  <c r="D100" i="1" s="1"/>
  <c r="E97" i="1" l="1"/>
  <c r="E102" i="1" s="1"/>
  <c r="E99" i="1" l="1"/>
  <c r="E98" i="1" s="1"/>
  <c r="E100" i="1" s="1"/>
  <c r="F99" i="1" l="1"/>
  <c r="F97" i="1"/>
  <c r="F102" i="1" s="1"/>
  <c r="F98" i="1" l="1"/>
  <c r="F100" i="1" s="1"/>
  <c r="G97" i="1" l="1"/>
  <c r="G102" i="1" s="1"/>
  <c r="G99" i="1"/>
  <c r="G98" i="1" l="1"/>
  <c r="G100" i="1" s="1"/>
  <c r="H97" i="1" l="1"/>
  <c r="H102" i="1" s="1"/>
  <c r="H99" i="1"/>
  <c r="H98" i="1" l="1"/>
  <c r="H100" i="1" s="1"/>
  <c r="I99" i="1" l="1"/>
  <c r="I97" i="1"/>
  <c r="I102" i="1" s="1"/>
  <c r="I98" i="1" l="1"/>
  <c r="I100" i="1" s="1"/>
  <c r="J97" i="1" l="1"/>
  <c r="J102" i="1" s="1"/>
  <c r="J99" i="1"/>
  <c r="J98" i="1" l="1"/>
  <c r="J100" i="1" s="1"/>
  <c r="K97" i="1" s="1"/>
  <c r="K102" i="1" s="1"/>
  <c r="K99" i="1" l="1"/>
  <c r="K98" i="1" s="1"/>
  <c r="K100" i="1" s="1"/>
  <c r="L99" i="1" s="1"/>
  <c r="L97" i="1" l="1"/>
  <c r="L102" i="1" s="1"/>
  <c r="L98" i="1" l="1"/>
  <c r="L100" i="1" s="1"/>
  <c r="M99" i="1" s="1"/>
  <c r="M97" i="1" l="1"/>
  <c r="M102" i="1" s="1"/>
  <c r="M98" i="1" l="1"/>
  <c r="M100" i="1" s="1"/>
  <c r="N97" i="1" s="1"/>
  <c r="N102" i="1" s="1"/>
  <c r="N99" i="1" l="1"/>
  <c r="N98" i="1" s="1"/>
  <c r="N100" i="1" s="1"/>
  <c r="O97" i="1" s="1"/>
  <c r="O102" i="1" s="1"/>
  <c r="O99" i="1"/>
  <c r="O98" i="1" l="1"/>
  <c r="O100" i="1" l="1"/>
  <c r="P99" i="1" l="1"/>
  <c r="P97" i="1"/>
  <c r="P102" i="1" s="1"/>
  <c r="P98" i="1" l="1"/>
  <c r="P100" i="1"/>
  <c r="Q99" i="1" l="1"/>
  <c r="Q97" i="1"/>
  <c r="Q102" i="1" s="1"/>
  <c r="Q98" i="1" l="1"/>
  <c r="Q100" i="1" s="1"/>
  <c r="R99" i="1" l="1"/>
  <c r="R97" i="1"/>
  <c r="R102" i="1" s="1"/>
  <c r="R98" i="1" l="1"/>
  <c r="R100" i="1" s="1"/>
  <c r="S97" i="1" l="1"/>
  <c r="S102" i="1" s="1"/>
  <c r="S99" i="1"/>
  <c r="S98" i="1" l="1"/>
  <c r="S100" i="1" s="1"/>
  <c r="T97" i="1" s="1"/>
  <c r="T102" i="1" s="1"/>
  <c r="T99" i="1" l="1"/>
  <c r="T98" i="1" s="1"/>
  <c r="T100" i="1" s="1"/>
  <c r="U97" i="1" l="1"/>
  <c r="U102" i="1" s="1"/>
  <c r="U99" i="1"/>
  <c r="U98" i="1" l="1"/>
  <c r="U100" i="1" l="1"/>
  <c r="V97" i="1" l="1"/>
  <c r="V102" i="1" s="1"/>
  <c r="V99" i="1"/>
  <c r="V98" i="1" l="1"/>
  <c r="V100" i="1" l="1"/>
  <c r="W99" i="1" l="1"/>
  <c r="W97" i="1"/>
  <c r="W102" i="1" s="1"/>
  <c r="W98" i="1" l="1"/>
  <c r="W100" i="1" s="1"/>
</calcChain>
</file>

<file path=xl/sharedStrings.xml><?xml version="1.0" encoding="utf-8"?>
<sst xmlns="http://schemas.openxmlformats.org/spreadsheetml/2006/main" count="91" uniqueCount="76">
  <si>
    <t>Cellules à compléter</t>
  </si>
  <si>
    <t>Cellules à ne pas modifier</t>
  </si>
  <si>
    <t>Nom du projet</t>
  </si>
  <si>
    <t>Maitre d'ouvrage</t>
  </si>
  <si>
    <t>Catégorie de la famille de projet</t>
  </si>
  <si>
    <t>Montant total de l'investissement</t>
  </si>
  <si>
    <t>EUR</t>
  </si>
  <si>
    <t>Poste de l'investissement</t>
  </si>
  <si>
    <t>Cout du raccordement</t>
  </si>
  <si>
    <t>Cout des modules</t>
  </si>
  <si>
    <t>Cout des onduleurs</t>
  </si>
  <si>
    <t>Autres couts électriques</t>
  </si>
  <si>
    <t>Cout des structures</t>
  </si>
  <si>
    <t>Ingénierie - maitrise d'oeuvre, SPS, bureau de contrôle</t>
  </si>
  <si>
    <t>Frais financiers</t>
  </si>
  <si>
    <t>Assurances</t>
  </si>
  <si>
    <t>Autres postes de couts de l'investissmenent</t>
  </si>
  <si>
    <t>TOTAL</t>
  </si>
  <si>
    <t>Système de suivi et comptage énergétique</t>
  </si>
  <si>
    <t>Système de stockage de l'énergie (optionnel)</t>
  </si>
  <si>
    <t>Financement</t>
  </si>
  <si>
    <t>Montant de l'apport en fonds propres</t>
  </si>
  <si>
    <t>Montant de l'apport en dette</t>
  </si>
  <si>
    <t>Montant de subvention à l'investissement</t>
  </si>
  <si>
    <t>Durée de l'emprunt (en années)</t>
  </si>
  <si>
    <t>Puissance de l'installation (kWc)</t>
  </si>
  <si>
    <t>Energie produite par an (MWh/an)</t>
  </si>
  <si>
    <t>Energie autoconsommée par an (MWh/an)</t>
  </si>
  <si>
    <t>Energie vendue sur le réseau par an (MWh/an)</t>
  </si>
  <si>
    <t>Cout moyen de l'électricité effacée (€/MWh)</t>
  </si>
  <si>
    <t>Tarif de vente de l'électricté sur le réseau (€/MWh)</t>
  </si>
  <si>
    <t>Amortissement</t>
  </si>
  <si>
    <t>Montant à amortir (Euros)</t>
  </si>
  <si>
    <t>Durée d'amortisssement (années)</t>
  </si>
  <si>
    <t>Hypothèse d'inflation</t>
  </si>
  <si>
    <t>Exercices (calendaires - 12 mois)</t>
  </si>
  <si>
    <t>Pré-exploitation</t>
  </si>
  <si>
    <t>Variation annuelle</t>
  </si>
  <si>
    <t>Energie produite (MWh)</t>
  </si>
  <si>
    <t>Données techniques de l'installation en année 1 et hypothèses</t>
  </si>
  <si>
    <t>Compte de résultats</t>
  </si>
  <si>
    <t>Produits d'exploitation (PEX)</t>
  </si>
  <si>
    <t>Economies d'achat d'électricité (euros)</t>
  </si>
  <si>
    <t>Vente du surplus (euros)</t>
  </si>
  <si>
    <t>Charges d'exploitation (CEX)</t>
  </si>
  <si>
    <t>Charges d'exploitation et maintenance</t>
  </si>
  <si>
    <t>Charge de location</t>
  </si>
  <si>
    <t>Frais de gestion</t>
  </si>
  <si>
    <t>Autres charges</t>
  </si>
  <si>
    <t>Tableau d'amortissement de l'emprunt</t>
  </si>
  <si>
    <t>Intérets payés</t>
  </si>
  <si>
    <t>Capital remboursé</t>
  </si>
  <si>
    <t>Annuité</t>
  </si>
  <si>
    <t>Montant du capital emprunté restant en fin de période</t>
  </si>
  <si>
    <t>Autres revenus d'exploitation</t>
  </si>
  <si>
    <t>Variation annuelle de production</t>
  </si>
  <si>
    <t>Evolution des couts d'électricité</t>
  </si>
  <si>
    <t>test</t>
  </si>
  <si>
    <t>%</t>
  </si>
  <si>
    <t>TRI</t>
  </si>
  <si>
    <t>Excedent brut d'exploitation (EBE) = PEX - CEX</t>
  </si>
  <si>
    <t>CAPEX + EBE pour TRI</t>
  </si>
  <si>
    <t>Dotation aux amortissements (DA)</t>
  </si>
  <si>
    <t>Résultat d'exploitation (REX) = EBE - DA</t>
  </si>
  <si>
    <t>par MWh</t>
  </si>
  <si>
    <t>Frais comptage et télésuivi</t>
  </si>
  <si>
    <t>Charges de location</t>
  </si>
  <si>
    <t>LCOE Solaire sur 20 ans</t>
  </si>
  <si>
    <t>LCOE Réseau sur 20 ans</t>
  </si>
  <si>
    <t>€/Wc</t>
  </si>
  <si>
    <t>Résultat net</t>
  </si>
  <si>
    <t>Provisions GER (changement onduleurs et stockage à 10 ans)</t>
  </si>
  <si>
    <t>Provision Gros entretien Renouvellement (changement onduleurs et stockage à 10 ans)</t>
  </si>
  <si>
    <t>Données annuelles d'exploitation (en année 1)</t>
  </si>
  <si>
    <t>Taux annuel d'intérêt de l'emprunt</t>
  </si>
  <si>
    <t>Cout moyen de l'électricité effacée hors abonnement (€/MWh)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</si>
</sst>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Border="1"/>
    <xf numFmtId="0" fontId="0" fillId="0" borderId="2" xfId="0" applyBorder="1" applyAlignment="1">
      <alignment horizontal="center"/>
    </xf>
    <xf numFmtId="10" fontId="0" fillId="3" borderId="1" xfId="1" applyNumberFormat="1" applyFont="1" applyFill="1" applyBorder="1"/>
    <xf numFmtId="165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64" fontId="0" fillId="3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/>
    <xf numFmtId="10" fontId="0" fillId="0" borderId="0" xfId="1" applyNumberFormat="1" applyFont="1" applyFill="1" applyBorder="1"/>
    <xf numFmtId="0" fontId="0" fillId="4" borderId="0" xfId="0" applyFill="1" applyBorder="1"/>
    <xf numFmtId="10" fontId="0" fillId="4" borderId="0" xfId="1" applyNumberFormat="1" applyFont="1" applyFill="1" applyBorder="1"/>
    <xf numFmtId="0" fontId="0" fillId="0" borderId="0" xfId="0" applyFill="1"/>
    <xf numFmtId="165" fontId="0" fillId="3" borderId="0" xfId="0" applyNumberFormat="1" applyFill="1"/>
    <xf numFmtId="10" fontId="0" fillId="3" borderId="0" xfId="1" applyNumberFormat="1" applyFont="1" applyFill="1"/>
    <xf numFmtId="10" fontId="0" fillId="3" borderId="0" xfId="0" applyNumberFormat="1" applyFill="1"/>
    <xf numFmtId="1" fontId="0" fillId="3" borderId="0" xfId="0" applyNumberFormat="1" applyFill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1" fontId="2" fillId="3" borderId="6" xfId="0" applyNumberFormat="1" applyFont="1" applyFill="1" applyBorder="1"/>
    <xf numFmtId="1" fontId="2" fillId="3" borderId="7" xfId="0" applyNumberFormat="1" applyFont="1" applyFill="1" applyBorder="1"/>
    <xf numFmtId="0" fontId="0" fillId="0" borderId="5" xfId="0" applyBorder="1"/>
    <xf numFmtId="0" fontId="0" fillId="0" borderId="6" xfId="0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64" fontId="0" fillId="3" borderId="9" xfId="0" applyNumberFormat="1" applyFill="1" applyBorder="1"/>
    <xf numFmtId="0" fontId="0" fillId="0" borderId="10" xfId="0" applyBorder="1"/>
    <xf numFmtId="44" fontId="0" fillId="3" borderId="0" xfId="2" applyFont="1" applyFill="1" applyBorder="1"/>
    <xf numFmtId="0" fontId="0" fillId="0" borderId="12" xfId="0" applyBorder="1"/>
    <xf numFmtId="44" fontId="0" fillId="3" borderId="14" xfId="2" applyFont="1" applyFill="1" applyBorder="1"/>
    <xf numFmtId="0" fontId="0" fillId="0" borderId="15" xfId="0" applyBorder="1"/>
    <xf numFmtId="44" fontId="0" fillId="0" borderId="0" xfId="2" applyFont="1" applyFill="1"/>
    <xf numFmtId="8" fontId="0" fillId="0" borderId="0" xfId="0" applyNumberFormat="1" applyFill="1"/>
    <xf numFmtId="0" fontId="2" fillId="3" borderId="6" xfId="0" applyFont="1" applyFill="1" applyBorder="1"/>
    <xf numFmtId="44" fontId="0" fillId="0" borderId="6" xfId="2" applyFont="1" applyFill="1" applyBorder="1"/>
    <xf numFmtId="6" fontId="0" fillId="0" borderId="6" xfId="0" applyNumberFormat="1" applyFill="1" applyBorder="1"/>
    <xf numFmtId="6" fontId="0" fillId="0" borderId="7" xfId="0" applyNumberFormat="1" applyFill="1" applyBorder="1"/>
    <xf numFmtId="6" fontId="0" fillId="3" borderId="0" xfId="0" applyNumberFormat="1" applyFill="1"/>
    <xf numFmtId="6" fontId="0" fillId="3" borderId="0" xfId="2" applyNumberFormat="1" applyFont="1" applyFill="1"/>
    <xf numFmtId="2" fontId="0" fillId="3" borderId="0" xfId="0" applyNumberFormat="1" applyFill="1"/>
    <xf numFmtId="0" fontId="0" fillId="0" borderId="1" xfId="0" applyBorder="1" applyAlignment="1">
      <alignment wrapText="1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10" fontId="0" fillId="2" borderId="1" xfId="1" applyNumberFormat="1" applyFont="1" applyFill="1" applyBorder="1" applyProtection="1">
      <protection locked="0"/>
    </xf>
    <xf numFmtId="1" fontId="0" fillId="5" borderId="0" xfId="0" applyNumberFormat="1" applyFill="1" applyProtection="1">
      <protection locked="0"/>
    </xf>
    <xf numFmtId="0" fontId="0" fillId="0" borderId="8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3" xfId="0" applyBorder="1" applyAlignment="1">
      <alignment horizontal="right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tabSelected="1" workbookViewId="0">
      <selection activeCell="C13" sqref="C13"/>
    </sheetView>
  </sheetViews>
  <sheetFormatPr baseColWidth="10" defaultRowHeight="15" x14ac:dyDescent="0.25"/>
  <cols>
    <col min="1" max="1" width="3.5703125" customWidth="1"/>
    <col min="2" max="2" width="56.140625" customWidth="1"/>
    <col min="3" max="3" width="24.42578125" customWidth="1"/>
    <col min="4" max="4" width="15.28515625" customWidth="1"/>
    <col min="5" max="23" width="14.5703125" bestFit="1" customWidth="1"/>
  </cols>
  <sheetData>
    <row r="1" spans="1:5" x14ac:dyDescent="0.25">
      <c r="B1" s="1" t="s">
        <v>0</v>
      </c>
      <c r="C1" s="53"/>
    </row>
    <row r="2" spans="1:5" x14ac:dyDescent="0.25">
      <c r="B2" s="1" t="s">
        <v>1</v>
      </c>
      <c r="C2" s="2"/>
    </row>
    <row r="4" spans="1:5" x14ac:dyDescent="0.25">
      <c r="B4" s="5" t="s">
        <v>2</v>
      </c>
      <c r="C4" s="54" t="s">
        <v>57</v>
      </c>
    </row>
    <row r="5" spans="1:5" x14ac:dyDescent="0.25">
      <c r="B5" s="5" t="s">
        <v>3</v>
      </c>
      <c r="C5" s="54"/>
    </row>
    <row r="6" spans="1:5" x14ac:dyDescent="0.25">
      <c r="B6" s="5" t="s">
        <v>4</v>
      </c>
      <c r="C6" s="54"/>
    </row>
    <row r="7" spans="1:5" x14ac:dyDescent="0.25">
      <c r="B7" s="5" t="s">
        <v>5</v>
      </c>
      <c r="C7" s="54"/>
      <c r="D7" t="s">
        <v>6</v>
      </c>
    </row>
    <row r="9" spans="1:5" x14ac:dyDescent="0.25">
      <c r="A9" s="3"/>
      <c r="B9" s="3" t="s">
        <v>7</v>
      </c>
      <c r="C9" s="4" t="s">
        <v>6</v>
      </c>
      <c r="D9" s="4" t="s">
        <v>58</v>
      </c>
      <c r="E9" s="4" t="s">
        <v>69</v>
      </c>
    </row>
    <row r="10" spans="1:5" ht="7.5" customHeight="1" x14ac:dyDescent="0.25">
      <c r="D10" s="16"/>
    </row>
    <row r="11" spans="1:5" x14ac:dyDescent="0.25">
      <c r="B11" s="5" t="s">
        <v>8</v>
      </c>
      <c r="C11" s="54">
        <v>0</v>
      </c>
      <c r="D11" s="17" t="e">
        <f>C11/C$22</f>
        <v>#DIV/0!</v>
      </c>
      <c r="E11" s="51" t="e">
        <f>C11/C$34/1000</f>
        <v>#DIV/0!</v>
      </c>
    </row>
    <row r="12" spans="1:5" x14ac:dyDescent="0.25">
      <c r="B12" s="5" t="s">
        <v>9</v>
      </c>
      <c r="C12" s="54">
        <v>0</v>
      </c>
      <c r="D12" s="17" t="e">
        <f t="shared" ref="D12:D22" si="0">C12/C$22</f>
        <v>#DIV/0!</v>
      </c>
      <c r="E12" s="51" t="e">
        <f t="shared" ref="E12:E22" si="1">C12/C$34/1000</f>
        <v>#DIV/0!</v>
      </c>
    </row>
    <row r="13" spans="1:5" x14ac:dyDescent="0.25">
      <c r="B13" s="5" t="s">
        <v>10</v>
      </c>
      <c r="C13" s="54">
        <v>0</v>
      </c>
      <c r="D13" s="17" t="e">
        <f t="shared" si="0"/>
        <v>#DIV/0!</v>
      </c>
      <c r="E13" s="51" t="e">
        <f t="shared" si="1"/>
        <v>#DIV/0!</v>
      </c>
    </row>
    <row r="14" spans="1:5" x14ac:dyDescent="0.25">
      <c r="B14" s="5" t="s">
        <v>11</v>
      </c>
      <c r="C14" s="54">
        <v>0</v>
      </c>
      <c r="D14" s="17" t="e">
        <f t="shared" si="0"/>
        <v>#DIV/0!</v>
      </c>
      <c r="E14" s="51" t="e">
        <f t="shared" si="1"/>
        <v>#DIV/0!</v>
      </c>
    </row>
    <row r="15" spans="1:5" x14ac:dyDescent="0.25">
      <c r="B15" s="5" t="s">
        <v>12</v>
      </c>
      <c r="C15" s="54">
        <v>0</v>
      </c>
      <c r="D15" s="17" t="e">
        <f t="shared" si="0"/>
        <v>#DIV/0!</v>
      </c>
      <c r="E15" s="51" t="e">
        <f t="shared" si="1"/>
        <v>#DIV/0!</v>
      </c>
    </row>
    <row r="16" spans="1:5" x14ac:dyDescent="0.25">
      <c r="B16" s="5" t="s">
        <v>18</v>
      </c>
      <c r="C16" s="54">
        <v>0</v>
      </c>
      <c r="D16" s="17" t="e">
        <f t="shared" si="0"/>
        <v>#DIV/0!</v>
      </c>
      <c r="E16" s="51" t="e">
        <f t="shared" si="1"/>
        <v>#DIV/0!</v>
      </c>
    </row>
    <row r="17" spans="1:5" x14ac:dyDescent="0.25">
      <c r="B17" s="5" t="s">
        <v>19</v>
      </c>
      <c r="C17" s="54">
        <v>0</v>
      </c>
      <c r="D17" s="17" t="e">
        <f t="shared" si="0"/>
        <v>#DIV/0!</v>
      </c>
      <c r="E17" s="51" t="e">
        <f t="shared" si="1"/>
        <v>#DIV/0!</v>
      </c>
    </row>
    <row r="18" spans="1:5" x14ac:dyDescent="0.25">
      <c r="B18" s="5" t="s">
        <v>16</v>
      </c>
      <c r="C18" s="54">
        <v>0</v>
      </c>
      <c r="D18" s="17" t="e">
        <f t="shared" si="0"/>
        <v>#DIV/0!</v>
      </c>
      <c r="E18" s="51" t="e">
        <f t="shared" si="1"/>
        <v>#DIV/0!</v>
      </c>
    </row>
    <row r="19" spans="1:5" x14ac:dyDescent="0.25">
      <c r="B19" s="5" t="s">
        <v>13</v>
      </c>
      <c r="C19" s="54">
        <v>0</v>
      </c>
      <c r="D19" s="17" t="e">
        <f t="shared" si="0"/>
        <v>#DIV/0!</v>
      </c>
      <c r="E19" s="51" t="e">
        <f t="shared" si="1"/>
        <v>#DIV/0!</v>
      </c>
    </row>
    <row r="20" spans="1:5" x14ac:dyDescent="0.25">
      <c r="B20" s="5" t="s">
        <v>14</v>
      </c>
      <c r="C20" s="54">
        <v>0</v>
      </c>
      <c r="D20" s="17" t="e">
        <f t="shared" si="0"/>
        <v>#DIV/0!</v>
      </c>
      <c r="E20" s="51" t="e">
        <f t="shared" si="1"/>
        <v>#DIV/0!</v>
      </c>
    </row>
    <row r="21" spans="1:5" x14ac:dyDescent="0.25">
      <c r="B21" s="5" t="s">
        <v>15</v>
      </c>
      <c r="C21" s="54">
        <v>0</v>
      </c>
      <c r="D21" s="17" t="e">
        <f t="shared" si="0"/>
        <v>#DIV/0!</v>
      </c>
      <c r="E21" s="51" t="e">
        <f t="shared" si="1"/>
        <v>#DIV/0!</v>
      </c>
    </row>
    <row r="22" spans="1:5" x14ac:dyDescent="0.25">
      <c r="B22" s="5" t="s">
        <v>17</v>
      </c>
      <c r="C22" s="6">
        <f>SUM(C11:C21)</f>
        <v>0</v>
      </c>
      <c r="D22" s="17" t="e">
        <f t="shared" si="0"/>
        <v>#DIV/0!</v>
      </c>
      <c r="E22" s="51" t="e">
        <f t="shared" si="1"/>
        <v>#DIV/0!</v>
      </c>
    </row>
    <row r="23" spans="1:5" x14ac:dyDescent="0.25">
      <c r="D23" s="16"/>
    </row>
    <row r="24" spans="1:5" x14ac:dyDescent="0.25">
      <c r="A24" s="3"/>
      <c r="B24" s="3" t="s">
        <v>20</v>
      </c>
      <c r="C24" s="4" t="s">
        <v>6</v>
      </c>
      <c r="D24" s="4" t="s">
        <v>58</v>
      </c>
      <c r="E24" s="3"/>
    </row>
    <row r="25" spans="1:5" ht="7.5" customHeight="1" x14ac:dyDescent="0.25">
      <c r="D25" s="16"/>
    </row>
    <row r="26" spans="1:5" x14ac:dyDescent="0.25">
      <c r="B26" s="5" t="s">
        <v>21</v>
      </c>
      <c r="C26" s="54">
        <v>0</v>
      </c>
      <c r="D26" s="17" t="e">
        <f>C26/C$22</f>
        <v>#DIV/0!</v>
      </c>
    </row>
    <row r="27" spans="1:5" x14ac:dyDescent="0.25">
      <c r="B27" s="5" t="s">
        <v>22</v>
      </c>
      <c r="C27" s="54">
        <v>0</v>
      </c>
      <c r="D27" s="17" t="e">
        <f t="shared" ref="D27:D28" si="2">C27/C$22</f>
        <v>#DIV/0!</v>
      </c>
    </row>
    <row r="28" spans="1:5" x14ac:dyDescent="0.25">
      <c r="B28" s="5" t="s">
        <v>23</v>
      </c>
      <c r="C28" s="54">
        <v>0</v>
      </c>
      <c r="D28" s="17" t="e">
        <f t="shared" si="2"/>
        <v>#DIV/0!</v>
      </c>
    </row>
    <row r="29" spans="1:5" x14ac:dyDescent="0.25">
      <c r="B29" s="5" t="s">
        <v>74</v>
      </c>
      <c r="C29" s="55">
        <v>0.02</v>
      </c>
      <c r="D29" s="18"/>
    </row>
    <row r="30" spans="1:5" x14ac:dyDescent="0.25">
      <c r="B30" s="5" t="s">
        <v>24</v>
      </c>
      <c r="C30" s="54">
        <v>0</v>
      </c>
      <c r="D30" s="18"/>
    </row>
    <row r="32" spans="1:5" x14ac:dyDescent="0.25">
      <c r="A32" s="3"/>
      <c r="B32" s="3" t="s">
        <v>39</v>
      </c>
      <c r="C32" s="3"/>
      <c r="D32" s="3"/>
      <c r="E32" s="3"/>
    </row>
    <row r="33" spans="1:5" ht="7.5" customHeight="1" x14ac:dyDescent="0.25"/>
    <row r="34" spans="1:5" x14ac:dyDescent="0.25">
      <c r="B34" s="5" t="s">
        <v>25</v>
      </c>
      <c r="C34" s="54">
        <v>0</v>
      </c>
    </row>
    <row r="35" spans="1:5" x14ac:dyDescent="0.25">
      <c r="B35" s="5" t="s">
        <v>26</v>
      </c>
      <c r="C35" s="54">
        <v>0</v>
      </c>
    </row>
    <row r="36" spans="1:5" x14ac:dyDescent="0.25">
      <c r="B36" s="5" t="s">
        <v>55</v>
      </c>
      <c r="C36" s="13">
        <v>-5.0000000000000001E-3</v>
      </c>
    </row>
    <row r="37" spans="1:5" x14ac:dyDescent="0.25">
      <c r="B37" s="5" t="s">
        <v>27</v>
      </c>
      <c r="C37" s="54">
        <v>0</v>
      </c>
    </row>
    <row r="38" spans="1:5" x14ac:dyDescent="0.25">
      <c r="B38" s="5" t="s">
        <v>28</v>
      </c>
      <c r="C38" s="54">
        <v>0</v>
      </c>
    </row>
    <row r="39" spans="1:5" x14ac:dyDescent="0.25">
      <c r="B39" s="5" t="s">
        <v>75</v>
      </c>
      <c r="C39" s="54">
        <v>0</v>
      </c>
    </row>
    <row r="40" spans="1:5" x14ac:dyDescent="0.25">
      <c r="B40" s="5" t="s">
        <v>30</v>
      </c>
      <c r="C40" s="54">
        <v>0</v>
      </c>
    </row>
    <row r="41" spans="1:5" x14ac:dyDescent="0.25">
      <c r="B41" s="5" t="s">
        <v>56</v>
      </c>
      <c r="C41" s="13">
        <v>0.03</v>
      </c>
    </row>
    <row r="42" spans="1:5" x14ac:dyDescent="0.25">
      <c r="B42" s="19"/>
      <c r="C42" s="20"/>
    </row>
    <row r="43" spans="1:5" x14ac:dyDescent="0.25">
      <c r="A43" s="3"/>
      <c r="B43" s="21" t="s">
        <v>73</v>
      </c>
      <c r="C43" s="22"/>
      <c r="D43" s="3"/>
      <c r="E43" s="3"/>
    </row>
    <row r="44" spans="1:5" ht="8.25" customHeight="1" x14ac:dyDescent="0.25">
      <c r="B44" s="11"/>
      <c r="C44" s="20"/>
    </row>
    <row r="45" spans="1:5" x14ac:dyDescent="0.25">
      <c r="B45" s="5" t="s">
        <v>45</v>
      </c>
      <c r="C45" s="54">
        <v>0</v>
      </c>
    </row>
    <row r="46" spans="1:5" x14ac:dyDescent="0.25">
      <c r="B46" s="5" t="s">
        <v>15</v>
      </c>
      <c r="C46" s="54">
        <v>0</v>
      </c>
    </row>
    <row r="47" spans="1:5" x14ac:dyDescent="0.25">
      <c r="B47" s="5" t="s">
        <v>46</v>
      </c>
      <c r="C47" s="54">
        <v>0</v>
      </c>
    </row>
    <row r="48" spans="1:5" x14ac:dyDescent="0.25">
      <c r="B48" s="5" t="s">
        <v>47</v>
      </c>
      <c r="C48" s="54">
        <v>0</v>
      </c>
    </row>
    <row r="49" spans="1:23" x14ac:dyDescent="0.25">
      <c r="B49" s="5" t="s">
        <v>65</v>
      </c>
      <c r="C49" s="54">
        <v>0</v>
      </c>
    </row>
    <row r="50" spans="1:23" ht="29.25" customHeight="1" x14ac:dyDescent="0.25">
      <c r="B50" s="52" t="s">
        <v>72</v>
      </c>
      <c r="C50" s="54">
        <v>0</v>
      </c>
    </row>
    <row r="51" spans="1:23" x14ac:dyDescent="0.25">
      <c r="B51" s="5" t="s">
        <v>48</v>
      </c>
      <c r="C51" s="54">
        <v>0</v>
      </c>
    </row>
    <row r="52" spans="1:23" x14ac:dyDescent="0.25">
      <c r="C52" s="23"/>
    </row>
    <row r="53" spans="1:23" x14ac:dyDescent="0.25">
      <c r="A53" s="3"/>
      <c r="B53" s="3" t="s">
        <v>31</v>
      </c>
      <c r="C53" s="3"/>
      <c r="D53" s="3"/>
      <c r="E53" s="3"/>
    </row>
    <row r="55" spans="1:23" x14ac:dyDescent="0.25">
      <c r="B55" s="5" t="s">
        <v>32</v>
      </c>
      <c r="C55" s="6">
        <f>C22</f>
        <v>0</v>
      </c>
    </row>
    <row r="56" spans="1:23" x14ac:dyDescent="0.25">
      <c r="B56" s="5" t="s">
        <v>33</v>
      </c>
      <c r="C56" s="6">
        <v>20</v>
      </c>
    </row>
    <row r="57" spans="1:23" x14ac:dyDescent="0.25">
      <c r="B57" s="5" t="s">
        <v>34</v>
      </c>
      <c r="C57" s="13">
        <v>1.4999999999999999E-2</v>
      </c>
    </row>
    <row r="58" spans="1:23" x14ac:dyDescent="0.25">
      <c r="C58" s="11"/>
    </row>
    <row r="59" spans="1:23" x14ac:dyDescent="0.25">
      <c r="C59" t="s">
        <v>36</v>
      </c>
    </row>
    <row r="60" spans="1:23" x14ac:dyDescent="0.25">
      <c r="A60" s="7"/>
      <c r="B60" s="8" t="s">
        <v>35</v>
      </c>
      <c r="C60" s="9">
        <v>0</v>
      </c>
      <c r="D60" s="9">
        <v>1</v>
      </c>
      <c r="E60" s="9">
        <v>2</v>
      </c>
      <c r="F60" s="9">
        <v>3</v>
      </c>
      <c r="G60" s="9">
        <v>4</v>
      </c>
      <c r="H60" s="9">
        <v>5</v>
      </c>
      <c r="I60" s="9">
        <v>6</v>
      </c>
      <c r="J60" s="9">
        <v>7</v>
      </c>
      <c r="K60" s="9">
        <v>8</v>
      </c>
      <c r="L60" s="9">
        <v>9</v>
      </c>
      <c r="M60" s="9">
        <v>10</v>
      </c>
      <c r="N60" s="9">
        <v>11</v>
      </c>
      <c r="O60" s="9">
        <v>12</v>
      </c>
      <c r="P60" s="9">
        <v>13</v>
      </c>
      <c r="Q60" s="9">
        <v>14</v>
      </c>
      <c r="R60" s="9">
        <v>15</v>
      </c>
      <c r="S60" s="9">
        <v>16</v>
      </c>
      <c r="T60" s="9">
        <v>17</v>
      </c>
      <c r="U60" s="9">
        <v>18</v>
      </c>
      <c r="V60" s="9">
        <v>19</v>
      </c>
      <c r="W60" s="10">
        <v>20</v>
      </c>
    </row>
    <row r="62" spans="1:23" x14ac:dyDescent="0.25">
      <c r="B62" t="s">
        <v>38</v>
      </c>
      <c r="D62" s="24">
        <f>C35</f>
        <v>0</v>
      </c>
      <c r="E62" s="24">
        <f>D62*(1+E63)</f>
        <v>0</v>
      </c>
      <c r="F62" s="24">
        <f>E62*(1+F63)</f>
        <v>0</v>
      </c>
      <c r="G62" s="24">
        <f t="shared" ref="G62:W62" si="3">F62*(1+G63)</f>
        <v>0</v>
      </c>
      <c r="H62" s="24">
        <f t="shared" si="3"/>
        <v>0</v>
      </c>
      <c r="I62" s="24">
        <f t="shared" si="3"/>
        <v>0</v>
      </c>
      <c r="J62" s="24">
        <f t="shared" si="3"/>
        <v>0</v>
      </c>
      <c r="K62" s="24">
        <f t="shared" si="3"/>
        <v>0</v>
      </c>
      <c r="L62" s="24">
        <f t="shared" si="3"/>
        <v>0</v>
      </c>
      <c r="M62" s="24">
        <f t="shared" si="3"/>
        <v>0</v>
      </c>
      <c r="N62" s="24">
        <f t="shared" si="3"/>
        <v>0</v>
      </c>
      <c r="O62" s="24">
        <f t="shared" si="3"/>
        <v>0</v>
      </c>
      <c r="P62" s="24">
        <f t="shared" si="3"/>
        <v>0</v>
      </c>
      <c r="Q62" s="24">
        <f t="shared" si="3"/>
        <v>0</v>
      </c>
      <c r="R62" s="24">
        <f t="shared" si="3"/>
        <v>0</v>
      </c>
      <c r="S62" s="24">
        <f t="shared" si="3"/>
        <v>0</v>
      </c>
      <c r="T62" s="24">
        <f t="shared" si="3"/>
        <v>0</v>
      </c>
      <c r="U62" s="24">
        <f t="shared" si="3"/>
        <v>0</v>
      </c>
      <c r="V62" s="24">
        <f t="shared" si="3"/>
        <v>0</v>
      </c>
      <c r="W62" s="24">
        <f t="shared" si="3"/>
        <v>0</v>
      </c>
    </row>
    <row r="63" spans="1:23" x14ac:dyDescent="0.25">
      <c r="B63" t="s">
        <v>37</v>
      </c>
      <c r="D63" s="2"/>
      <c r="E63" s="25">
        <f t="shared" ref="E63:W63" si="4">$C36</f>
        <v>-5.0000000000000001E-3</v>
      </c>
      <c r="F63" s="25">
        <f t="shared" si="4"/>
        <v>-5.0000000000000001E-3</v>
      </c>
      <c r="G63" s="25">
        <f t="shared" si="4"/>
        <v>-5.0000000000000001E-3</v>
      </c>
      <c r="H63" s="25">
        <f t="shared" si="4"/>
        <v>-5.0000000000000001E-3</v>
      </c>
      <c r="I63" s="25">
        <f t="shared" si="4"/>
        <v>-5.0000000000000001E-3</v>
      </c>
      <c r="J63" s="25">
        <f t="shared" si="4"/>
        <v>-5.0000000000000001E-3</v>
      </c>
      <c r="K63" s="25">
        <f t="shared" si="4"/>
        <v>-5.0000000000000001E-3</v>
      </c>
      <c r="L63" s="25">
        <f t="shared" si="4"/>
        <v>-5.0000000000000001E-3</v>
      </c>
      <c r="M63" s="25">
        <f t="shared" si="4"/>
        <v>-5.0000000000000001E-3</v>
      </c>
      <c r="N63" s="25">
        <f t="shared" si="4"/>
        <v>-5.0000000000000001E-3</v>
      </c>
      <c r="O63" s="25">
        <f t="shared" si="4"/>
        <v>-5.0000000000000001E-3</v>
      </c>
      <c r="P63" s="25">
        <f t="shared" si="4"/>
        <v>-5.0000000000000001E-3</v>
      </c>
      <c r="Q63" s="25">
        <f t="shared" si="4"/>
        <v>-5.0000000000000001E-3</v>
      </c>
      <c r="R63" s="25">
        <f t="shared" si="4"/>
        <v>-5.0000000000000001E-3</v>
      </c>
      <c r="S63" s="25">
        <f t="shared" si="4"/>
        <v>-5.0000000000000001E-3</v>
      </c>
      <c r="T63" s="25">
        <f t="shared" si="4"/>
        <v>-5.0000000000000001E-3</v>
      </c>
      <c r="U63" s="25">
        <f t="shared" si="4"/>
        <v>-5.0000000000000001E-3</v>
      </c>
      <c r="V63" s="25">
        <f t="shared" si="4"/>
        <v>-5.0000000000000001E-3</v>
      </c>
      <c r="W63" s="25">
        <f t="shared" si="4"/>
        <v>-5.0000000000000001E-3</v>
      </c>
    </row>
    <row r="64" spans="1:23" ht="6.75" customHeight="1" x14ac:dyDescent="0.25"/>
    <row r="65" spans="1:23" x14ac:dyDescent="0.25">
      <c r="B65" t="s">
        <v>27</v>
      </c>
      <c r="D65" s="24">
        <f>C37</f>
        <v>0</v>
      </c>
      <c r="E65" s="24" t="e">
        <f>E62*($C37/$C35)</f>
        <v>#DIV/0!</v>
      </c>
      <c r="F65" s="24" t="e">
        <f t="shared" ref="F65:W65" si="5">F62*($C37/$C35)</f>
        <v>#DIV/0!</v>
      </c>
      <c r="G65" s="24" t="e">
        <f t="shared" si="5"/>
        <v>#DIV/0!</v>
      </c>
      <c r="H65" s="24" t="e">
        <f t="shared" si="5"/>
        <v>#DIV/0!</v>
      </c>
      <c r="I65" s="24" t="e">
        <f t="shared" si="5"/>
        <v>#DIV/0!</v>
      </c>
      <c r="J65" s="24" t="e">
        <f t="shared" si="5"/>
        <v>#DIV/0!</v>
      </c>
      <c r="K65" s="24" t="e">
        <f t="shared" si="5"/>
        <v>#DIV/0!</v>
      </c>
      <c r="L65" s="24" t="e">
        <f t="shared" si="5"/>
        <v>#DIV/0!</v>
      </c>
      <c r="M65" s="24" t="e">
        <f t="shared" si="5"/>
        <v>#DIV/0!</v>
      </c>
      <c r="N65" s="24" t="e">
        <f t="shared" si="5"/>
        <v>#DIV/0!</v>
      </c>
      <c r="O65" s="24" t="e">
        <f t="shared" si="5"/>
        <v>#DIV/0!</v>
      </c>
      <c r="P65" s="24" t="e">
        <f t="shared" si="5"/>
        <v>#DIV/0!</v>
      </c>
      <c r="Q65" s="24" t="e">
        <f t="shared" si="5"/>
        <v>#DIV/0!</v>
      </c>
      <c r="R65" s="24" t="e">
        <f t="shared" si="5"/>
        <v>#DIV/0!</v>
      </c>
      <c r="S65" s="24" t="e">
        <f t="shared" si="5"/>
        <v>#DIV/0!</v>
      </c>
      <c r="T65" s="24" t="e">
        <f t="shared" si="5"/>
        <v>#DIV/0!</v>
      </c>
      <c r="U65" s="24" t="e">
        <f t="shared" si="5"/>
        <v>#DIV/0!</v>
      </c>
      <c r="V65" s="24" t="e">
        <f t="shared" si="5"/>
        <v>#DIV/0!</v>
      </c>
      <c r="W65" s="24" t="e">
        <f t="shared" si="5"/>
        <v>#DIV/0!</v>
      </c>
    </row>
    <row r="66" spans="1:23" x14ac:dyDescent="0.25">
      <c r="B66" t="s">
        <v>29</v>
      </c>
      <c r="D66" s="24">
        <f>C39</f>
        <v>0</v>
      </c>
      <c r="E66" s="24">
        <f>D66*(1+E67)</f>
        <v>0</v>
      </c>
      <c r="F66" s="24">
        <f t="shared" ref="F66:W66" si="6">E66*(1+F67)</f>
        <v>0</v>
      </c>
      <c r="G66" s="24">
        <f t="shared" si="6"/>
        <v>0</v>
      </c>
      <c r="H66" s="24">
        <f t="shared" si="6"/>
        <v>0</v>
      </c>
      <c r="I66" s="24">
        <f t="shared" si="6"/>
        <v>0</v>
      </c>
      <c r="J66" s="24">
        <f t="shared" si="6"/>
        <v>0</v>
      </c>
      <c r="K66" s="24">
        <f t="shared" si="6"/>
        <v>0</v>
      </c>
      <c r="L66" s="24">
        <f t="shared" si="6"/>
        <v>0</v>
      </c>
      <c r="M66" s="24">
        <f t="shared" si="6"/>
        <v>0</v>
      </c>
      <c r="N66" s="24">
        <f t="shared" si="6"/>
        <v>0</v>
      </c>
      <c r="O66" s="24">
        <f t="shared" si="6"/>
        <v>0</v>
      </c>
      <c r="P66" s="24">
        <f t="shared" si="6"/>
        <v>0</v>
      </c>
      <c r="Q66" s="24">
        <f t="shared" si="6"/>
        <v>0</v>
      </c>
      <c r="R66" s="24">
        <f t="shared" si="6"/>
        <v>0</v>
      </c>
      <c r="S66" s="24">
        <f t="shared" si="6"/>
        <v>0</v>
      </c>
      <c r="T66" s="24">
        <f t="shared" si="6"/>
        <v>0</v>
      </c>
      <c r="U66" s="24">
        <f t="shared" si="6"/>
        <v>0</v>
      </c>
      <c r="V66" s="24">
        <f t="shared" si="6"/>
        <v>0</v>
      </c>
      <c r="W66" s="24">
        <f t="shared" si="6"/>
        <v>0</v>
      </c>
    </row>
    <row r="67" spans="1:23" x14ac:dyDescent="0.25">
      <c r="B67" t="s">
        <v>37</v>
      </c>
      <c r="D67" s="2"/>
      <c r="E67" s="26">
        <f>$C41</f>
        <v>0.03</v>
      </c>
      <c r="F67" s="26">
        <f t="shared" ref="F67:W67" si="7">$C41</f>
        <v>0.03</v>
      </c>
      <c r="G67" s="26">
        <f t="shared" si="7"/>
        <v>0.03</v>
      </c>
      <c r="H67" s="26">
        <f t="shared" si="7"/>
        <v>0.03</v>
      </c>
      <c r="I67" s="26">
        <f t="shared" si="7"/>
        <v>0.03</v>
      </c>
      <c r="J67" s="26">
        <f t="shared" si="7"/>
        <v>0.03</v>
      </c>
      <c r="K67" s="26">
        <f t="shared" si="7"/>
        <v>0.03</v>
      </c>
      <c r="L67" s="26">
        <f t="shared" si="7"/>
        <v>0.03</v>
      </c>
      <c r="M67" s="26">
        <f t="shared" si="7"/>
        <v>0.03</v>
      </c>
      <c r="N67" s="26">
        <f t="shared" si="7"/>
        <v>0.03</v>
      </c>
      <c r="O67" s="26">
        <f t="shared" si="7"/>
        <v>0.03</v>
      </c>
      <c r="P67" s="26">
        <f t="shared" si="7"/>
        <v>0.03</v>
      </c>
      <c r="Q67" s="26">
        <f t="shared" si="7"/>
        <v>0.03</v>
      </c>
      <c r="R67" s="26">
        <f t="shared" si="7"/>
        <v>0.03</v>
      </c>
      <c r="S67" s="26">
        <f t="shared" si="7"/>
        <v>0.03</v>
      </c>
      <c r="T67" s="26">
        <f t="shared" si="7"/>
        <v>0.03</v>
      </c>
      <c r="U67" s="26">
        <f t="shared" si="7"/>
        <v>0.03</v>
      </c>
      <c r="V67" s="26">
        <f t="shared" si="7"/>
        <v>0.03</v>
      </c>
      <c r="W67" s="26">
        <f t="shared" si="7"/>
        <v>0.03</v>
      </c>
    </row>
    <row r="68" spans="1:23" ht="5.25" customHeight="1" x14ac:dyDescent="0.25"/>
    <row r="69" spans="1:23" x14ac:dyDescent="0.25">
      <c r="B69" t="s">
        <v>28</v>
      </c>
      <c r="D69" s="24">
        <f>C38</f>
        <v>0</v>
      </c>
      <c r="E69" s="24" t="e">
        <f>E62*$C38/$C35</f>
        <v>#DIV/0!</v>
      </c>
      <c r="F69" s="24" t="e">
        <f t="shared" ref="F69:W69" si="8">F62*$C38/$C35</f>
        <v>#DIV/0!</v>
      </c>
      <c r="G69" s="24" t="e">
        <f t="shared" si="8"/>
        <v>#DIV/0!</v>
      </c>
      <c r="H69" s="24" t="e">
        <f t="shared" si="8"/>
        <v>#DIV/0!</v>
      </c>
      <c r="I69" s="24" t="e">
        <f t="shared" si="8"/>
        <v>#DIV/0!</v>
      </c>
      <c r="J69" s="24" t="e">
        <f t="shared" si="8"/>
        <v>#DIV/0!</v>
      </c>
      <c r="K69" s="24" t="e">
        <f t="shared" si="8"/>
        <v>#DIV/0!</v>
      </c>
      <c r="L69" s="24" t="e">
        <f t="shared" si="8"/>
        <v>#DIV/0!</v>
      </c>
      <c r="M69" s="24" t="e">
        <f t="shared" si="8"/>
        <v>#DIV/0!</v>
      </c>
      <c r="N69" s="24" t="e">
        <f t="shared" si="8"/>
        <v>#DIV/0!</v>
      </c>
      <c r="O69" s="24" t="e">
        <f t="shared" si="8"/>
        <v>#DIV/0!</v>
      </c>
      <c r="P69" s="24" t="e">
        <f t="shared" si="8"/>
        <v>#DIV/0!</v>
      </c>
      <c r="Q69" s="24" t="e">
        <f t="shared" si="8"/>
        <v>#DIV/0!</v>
      </c>
      <c r="R69" s="24" t="e">
        <f t="shared" si="8"/>
        <v>#DIV/0!</v>
      </c>
      <c r="S69" s="24" t="e">
        <f t="shared" si="8"/>
        <v>#DIV/0!</v>
      </c>
      <c r="T69" s="24" t="e">
        <f t="shared" si="8"/>
        <v>#DIV/0!</v>
      </c>
      <c r="U69" s="24" t="e">
        <f t="shared" si="8"/>
        <v>#DIV/0!</v>
      </c>
      <c r="V69" s="24" t="e">
        <f t="shared" si="8"/>
        <v>#DIV/0!</v>
      </c>
      <c r="W69" s="24" t="e">
        <f t="shared" si="8"/>
        <v>#DIV/0!</v>
      </c>
    </row>
    <row r="70" spans="1:23" x14ac:dyDescent="0.25">
      <c r="B70" t="s">
        <v>30</v>
      </c>
      <c r="D70" s="2">
        <f>C40</f>
        <v>0</v>
      </c>
      <c r="E70" s="2">
        <f>D70*(1+E71)</f>
        <v>0</v>
      </c>
      <c r="F70" s="2">
        <f t="shared" ref="F70:W70" si="9">E70*(1+F71)</f>
        <v>0</v>
      </c>
      <c r="G70" s="2">
        <f t="shared" si="9"/>
        <v>0</v>
      </c>
      <c r="H70" s="2">
        <f t="shared" si="9"/>
        <v>0</v>
      </c>
      <c r="I70" s="2">
        <f t="shared" si="9"/>
        <v>0</v>
      </c>
      <c r="J70" s="2">
        <f t="shared" si="9"/>
        <v>0</v>
      </c>
      <c r="K70" s="2">
        <f t="shared" si="9"/>
        <v>0</v>
      </c>
      <c r="L70" s="2">
        <f t="shared" si="9"/>
        <v>0</v>
      </c>
      <c r="M70" s="2">
        <f t="shared" si="9"/>
        <v>0</v>
      </c>
      <c r="N70" s="2">
        <f t="shared" si="9"/>
        <v>0</v>
      </c>
      <c r="O70" s="2">
        <f t="shared" si="9"/>
        <v>0</v>
      </c>
      <c r="P70" s="2">
        <f t="shared" si="9"/>
        <v>0</v>
      </c>
      <c r="Q70" s="2">
        <f t="shared" si="9"/>
        <v>0</v>
      </c>
      <c r="R70" s="2">
        <f t="shared" si="9"/>
        <v>0</v>
      </c>
      <c r="S70" s="2">
        <f t="shared" si="9"/>
        <v>0</v>
      </c>
      <c r="T70" s="2">
        <f t="shared" si="9"/>
        <v>0</v>
      </c>
      <c r="U70" s="2">
        <f t="shared" si="9"/>
        <v>0</v>
      </c>
      <c r="V70" s="2">
        <f t="shared" si="9"/>
        <v>0</v>
      </c>
      <c r="W70" s="2">
        <f t="shared" si="9"/>
        <v>0</v>
      </c>
    </row>
    <row r="71" spans="1:23" x14ac:dyDescent="0.25">
      <c r="B71" t="s">
        <v>37</v>
      </c>
      <c r="D71" s="2"/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</row>
    <row r="73" spans="1:23" x14ac:dyDescent="0.25">
      <c r="B73" t="s">
        <v>40</v>
      </c>
    </row>
    <row r="74" spans="1:23" ht="7.5" customHeight="1" thickBot="1" x14ac:dyDescent="0.3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thickBot="1" x14ac:dyDescent="0.3">
      <c r="A75" s="29"/>
      <c r="B75" s="30" t="s">
        <v>41</v>
      </c>
      <c r="C75" s="30"/>
      <c r="D75" s="31">
        <f>D76+D77+D78</f>
        <v>0</v>
      </c>
      <c r="E75" s="31" t="e">
        <f t="shared" ref="E75:W75" si="10">E76+E77+E78</f>
        <v>#DIV/0!</v>
      </c>
      <c r="F75" s="31" t="e">
        <f t="shared" si="10"/>
        <v>#DIV/0!</v>
      </c>
      <c r="G75" s="31" t="e">
        <f t="shared" si="10"/>
        <v>#DIV/0!</v>
      </c>
      <c r="H75" s="31" t="e">
        <f t="shared" si="10"/>
        <v>#DIV/0!</v>
      </c>
      <c r="I75" s="31" t="e">
        <f t="shared" si="10"/>
        <v>#DIV/0!</v>
      </c>
      <c r="J75" s="31" t="e">
        <f t="shared" si="10"/>
        <v>#DIV/0!</v>
      </c>
      <c r="K75" s="31" t="e">
        <f t="shared" si="10"/>
        <v>#DIV/0!</v>
      </c>
      <c r="L75" s="31" t="e">
        <f t="shared" si="10"/>
        <v>#DIV/0!</v>
      </c>
      <c r="M75" s="31" t="e">
        <f t="shared" si="10"/>
        <v>#DIV/0!</v>
      </c>
      <c r="N75" s="31" t="e">
        <f t="shared" si="10"/>
        <v>#DIV/0!</v>
      </c>
      <c r="O75" s="31" t="e">
        <f t="shared" si="10"/>
        <v>#DIV/0!</v>
      </c>
      <c r="P75" s="31" t="e">
        <f t="shared" si="10"/>
        <v>#DIV/0!</v>
      </c>
      <c r="Q75" s="31" t="e">
        <f t="shared" si="10"/>
        <v>#DIV/0!</v>
      </c>
      <c r="R75" s="31" t="e">
        <f t="shared" si="10"/>
        <v>#DIV/0!</v>
      </c>
      <c r="S75" s="31" t="e">
        <f t="shared" si="10"/>
        <v>#DIV/0!</v>
      </c>
      <c r="T75" s="31" t="e">
        <f t="shared" si="10"/>
        <v>#DIV/0!</v>
      </c>
      <c r="U75" s="31" t="e">
        <f t="shared" si="10"/>
        <v>#DIV/0!</v>
      </c>
      <c r="V75" s="31" t="e">
        <f t="shared" si="10"/>
        <v>#DIV/0!</v>
      </c>
      <c r="W75" s="32" t="e">
        <f t="shared" si="10"/>
        <v>#DIV/0!</v>
      </c>
    </row>
    <row r="76" spans="1:23" x14ac:dyDescent="0.25">
      <c r="B76" t="s">
        <v>42</v>
      </c>
      <c r="D76" s="27">
        <f>D66*D65</f>
        <v>0</v>
      </c>
      <c r="E76" s="27" t="e">
        <f t="shared" ref="E76:W76" si="11">E66*E65</f>
        <v>#DIV/0!</v>
      </c>
      <c r="F76" s="27" t="e">
        <f t="shared" si="11"/>
        <v>#DIV/0!</v>
      </c>
      <c r="G76" s="27" t="e">
        <f t="shared" si="11"/>
        <v>#DIV/0!</v>
      </c>
      <c r="H76" s="27" t="e">
        <f t="shared" si="11"/>
        <v>#DIV/0!</v>
      </c>
      <c r="I76" s="27" t="e">
        <f t="shared" si="11"/>
        <v>#DIV/0!</v>
      </c>
      <c r="J76" s="27" t="e">
        <f t="shared" si="11"/>
        <v>#DIV/0!</v>
      </c>
      <c r="K76" s="27" t="e">
        <f t="shared" si="11"/>
        <v>#DIV/0!</v>
      </c>
      <c r="L76" s="27" t="e">
        <f t="shared" si="11"/>
        <v>#DIV/0!</v>
      </c>
      <c r="M76" s="27" t="e">
        <f t="shared" si="11"/>
        <v>#DIV/0!</v>
      </c>
      <c r="N76" s="27" t="e">
        <f t="shared" si="11"/>
        <v>#DIV/0!</v>
      </c>
      <c r="O76" s="27" t="e">
        <f t="shared" si="11"/>
        <v>#DIV/0!</v>
      </c>
      <c r="P76" s="27" t="e">
        <f t="shared" si="11"/>
        <v>#DIV/0!</v>
      </c>
      <c r="Q76" s="27" t="e">
        <f t="shared" si="11"/>
        <v>#DIV/0!</v>
      </c>
      <c r="R76" s="27" t="e">
        <f t="shared" si="11"/>
        <v>#DIV/0!</v>
      </c>
      <c r="S76" s="27" t="e">
        <f t="shared" si="11"/>
        <v>#DIV/0!</v>
      </c>
      <c r="T76" s="27" t="e">
        <f t="shared" si="11"/>
        <v>#DIV/0!</v>
      </c>
      <c r="U76" s="27" t="e">
        <f t="shared" si="11"/>
        <v>#DIV/0!</v>
      </c>
      <c r="V76" s="27" t="e">
        <f t="shared" si="11"/>
        <v>#DIV/0!</v>
      </c>
      <c r="W76" s="27" t="e">
        <f t="shared" si="11"/>
        <v>#DIV/0!</v>
      </c>
    </row>
    <row r="77" spans="1:23" x14ac:dyDescent="0.25">
      <c r="B77" t="s">
        <v>43</v>
      </c>
      <c r="D77" s="27">
        <f>D69*D70</f>
        <v>0</v>
      </c>
      <c r="E77" s="27" t="e">
        <f t="shared" ref="E77:W77" si="12">E69*E70</f>
        <v>#DIV/0!</v>
      </c>
      <c r="F77" s="27" t="e">
        <f t="shared" si="12"/>
        <v>#DIV/0!</v>
      </c>
      <c r="G77" s="27" t="e">
        <f t="shared" si="12"/>
        <v>#DIV/0!</v>
      </c>
      <c r="H77" s="27" t="e">
        <f t="shared" si="12"/>
        <v>#DIV/0!</v>
      </c>
      <c r="I77" s="27" t="e">
        <f t="shared" si="12"/>
        <v>#DIV/0!</v>
      </c>
      <c r="J77" s="27" t="e">
        <f t="shared" si="12"/>
        <v>#DIV/0!</v>
      </c>
      <c r="K77" s="27" t="e">
        <f t="shared" si="12"/>
        <v>#DIV/0!</v>
      </c>
      <c r="L77" s="27" t="e">
        <f t="shared" si="12"/>
        <v>#DIV/0!</v>
      </c>
      <c r="M77" s="27" t="e">
        <f t="shared" si="12"/>
        <v>#DIV/0!</v>
      </c>
      <c r="N77" s="27" t="e">
        <f t="shared" si="12"/>
        <v>#DIV/0!</v>
      </c>
      <c r="O77" s="27" t="e">
        <f t="shared" si="12"/>
        <v>#DIV/0!</v>
      </c>
      <c r="P77" s="27" t="e">
        <f t="shared" si="12"/>
        <v>#DIV/0!</v>
      </c>
      <c r="Q77" s="27" t="e">
        <f t="shared" si="12"/>
        <v>#DIV/0!</v>
      </c>
      <c r="R77" s="27" t="e">
        <f t="shared" si="12"/>
        <v>#DIV/0!</v>
      </c>
      <c r="S77" s="27" t="e">
        <f t="shared" si="12"/>
        <v>#DIV/0!</v>
      </c>
      <c r="T77" s="27" t="e">
        <f t="shared" si="12"/>
        <v>#DIV/0!</v>
      </c>
      <c r="U77" s="27" t="e">
        <f t="shared" si="12"/>
        <v>#DIV/0!</v>
      </c>
      <c r="V77" s="27" t="e">
        <f t="shared" si="12"/>
        <v>#DIV/0!</v>
      </c>
      <c r="W77" s="27" t="e">
        <f t="shared" si="12"/>
        <v>#DIV/0!</v>
      </c>
    </row>
    <row r="78" spans="1:23" x14ac:dyDescent="0.25">
      <c r="B78" t="s">
        <v>54</v>
      </c>
      <c r="D78" s="56">
        <v>0</v>
      </c>
      <c r="E78" s="56">
        <v>0</v>
      </c>
      <c r="F78" s="56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56">
        <v>0</v>
      </c>
      <c r="R78" s="56">
        <v>0</v>
      </c>
      <c r="S78" s="56">
        <v>0</v>
      </c>
      <c r="T78" s="56">
        <v>0</v>
      </c>
      <c r="U78" s="56">
        <v>0</v>
      </c>
      <c r="V78" s="56">
        <v>0</v>
      </c>
      <c r="W78" s="56">
        <v>0</v>
      </c>
    </row>
    <row r="79" spans="1:23" ht="15.75" thickBot="1" x14ac:dyDescent="0.3"/>
    <row r="80" spans="1:23" ht="15.75" thickBot="1" x14ac:dyDescent="0.3">
      <c r="A80" s="29"/>
      <c r="B80" s="30" t="s">
        <v>44</v>
      </c>
      <c r="C80" s="30"/>
      <c r="D80" s="31">
        <f>SUM(D81:D87)</f>
        <v>0</v>
      </c>
      <c r="E80" s="31">
        <f t="shared" ref="E80:W80" si="13">SUM(E81:E87)</f>
        <v>0</v>
      </c>
      <c r="F80" s="31">
        <f t="shared" si="13"/>
        <v>0</v>
      </c>
      <c r="G80" s="31">
        <f t="shared" si="13"/>
        <v>0</v>
      </c>
      <c r="H80" s="31">
        <f t="shared" si="13"/>
        <v>0</v>
      </c>
      <c r="I80" s="31">
        <f t="shared" si="13"/>
        <v>0</v>
      </c>
      <c r="J80" s="31">
        <f t="shared" si="13"/>
        <v>0</v>
      </c>
      <c r="K80" s="31">
        <f t="shared" si="13"/>
        <v>0</v>
      </c>
      <c r="L80" s="31">
        <f t="shared" si="13"/>
        <v>0</v>
      </c>
      <c r="M80" s="31">
        <f t="shared" si="13"/>
        <v>0</v>
      </c>
      <c r="N80" s="31">
        <f t="shared" si="13"/>
        <v>0</v>
      </c>
      <c r="O80" s="31">
        <f t="shared" si="13"/>
        <v>0</v>
      </c>
      <c r="P80" s="31">
        <f t="shared" si="13"/>
        <v>0</v>
      </c>
      <c r="Q80" s="31">
        <f t="shared" si="13"/>
        <v>0</v>
      </c>
      <c r="R80" s="31">
        <f t="shared" si="13"/>
        <v>0</v>
      </c>
      <c r="S80" s="31">
        <f t="shared" si="13"/>
        <v>0</v>
      </c>
      <c r="T80" s="31">
        <f t="shared" si="13"/>
        <v>0</v>
      </c>
      <c r="U80" s="31">
        <f t="shared" si="13"/>
        <v>0</v>
      </c>
      <c r="V80" s="31">
        <f t="shared" si="13"/>
        <v>0</v>
      </c>
      <c r="W80" s="32">
        <f t="shared" si="13"/>
        <v>0</v>
      </c>
    </row>
    <row r="81" spans="1:23" x14ac:dyDescent="0.25">
      <c r="B81" t="s">
        <v>45</v>
      </c>
      <c r="D81" s="27">
        <f>C45</f>
        <v>0</v>
      </c>
      <c r="E81" s="27">
        <f t="shared" ref="E81:W81" si="14">D81*(1+$C$57)</f>
        <v>0</v>
      </c>
      <c r="F81" s="27">
        <f t="shared" si="14"/>
        <v>0</v>
      </c>
      <c r="G81" s="27">
        <f t="shared" si="14"/>
        <v>0</v>
      </c>
      <c r="H81" s="27">
        <f t="shared" si="14"/>
        <v>0</v>
      </c>
      <c r="I81" s="27">
        <f t="shared" si="14"/>
        <v>0</v>
      </c>
      <c r="J81" s="27">
        <f t="shared" si="14"/>
        <v>0</v>
      </c>
      <c r="K81" s="27">
        <f t="shared" si="14"/>
        <v>0</v>
      </c>
      <c r="L81" s="27">
        <f t="shared" si="14"/>
        <v>0</v>
      </c>
      <c r="M81" s="27">
        <f t="shared" si="14"/>
        <v>0</v>
      </c>
      <c r="N81" s="27">
        <f t="shared" si="14"/>
        <v>0</v>
      </c>
      <c r="O81" s="27">
        <f t="shared" si="14"/>
        <v>0</v>
      </c>
      <c r="P81" s="27">
        <f t="shared" si="14"/>
        <v>0</v>
      </c>
      <c r="Q81" s="27">
        <f t="shared" si="14"/>
        <v>0</v>
      </c>
      <c r="R81" s="27">
        <f t="shared" si="14"/>
        <v>0</v>
      </c>
      <c r="S81" s="27">
        <f t="shared" si="14"/>
        <v>0</v>
      </c>
      <c r="T81" s="27">
        <f t="shared" si="14"/>
        <v>0</v>
      </c>
      <c r="U81" s="27">
        <f t="shared" si="14"/>
        <v>0</v>
      </c>
      <c r="V81" s="27">
        <f t="shared" si="14"/>
        <v>0</v>
      </c>
      <c r="W81" s="27">
        <f t="shared" si="14"/>
        <v>0</v>
      </c>
    </row>
    <row r="82" spans="1:23" x14ac:dyDescent="0.25">
      <c r="B82" t="s">
        <v>15</v>
      </c>
      <c r="D82" s="27">
        <f>C46</f>
        <v>0</v>
      </c>
      <c r="E82" s="27">
        <f t="shared" ref="E82:W82" si="15">D82*(1+$C$57)</f>
        <v>0</v>
      </c>
      <c r="F82" s="27">
        <f t="shared" si="15"/>
        <v>0</v>
      </c>
      <c r="G82" s="27">
        <f t="shared" si="15"/>
        <v>0</v>
      </c>
      <c r="H82" s="27">
        <f t="shared" si="15"/>
        <v>0</v>
      </c>
      <c r="I82" s="27">
        <f t="shared" si="15"/>
        <v>0</v>
      </c>
      <c r="J82" s="27">
        <f t="shared" si="15"/>
        <v>0</v>
      </c>
      <c r="K82" s="27">
        <f t="shared" si="15"/>
        <v>0</v>
      </c>
      <c r="L82" s="27">
        <f t="shared" si="15"/>
        <v>0</v>
      </c>
      <c r="M82" s="27">
        <f t="shared" si="15"/>
        <v>0</v>
      </c>
      <c r="N82" s="27">
        <f t="shared" si="15"/>
        <v>0</v>
      </c>
      <c r="O82" s="27">
        <f t="shared" si="15"/>
        <v>0</v>
      </c>
      <c r="P82" s="27">
        <f t="shared" si="15"/>
        <v>0</v>
      </c>
      <c r="Q82" s="27">
        <f t="shared" si="15"/>
        <v>0</v>
      </c>
      <c r="R82" s="27">
        <f t="shared" si="15"/>
        <v>0</v>
      </c>
      <c r="S82" s="27">
        <f t="shared" si="15"/>
        <v>0</v>
      </c>
      <c r="T82" s="27">
        <f t="shared" si="15"/>
        <v>0</v>
      </c>
      <c r="U82" s="27">
        <f t="shared" si="15"/>
        <v>0</v>
      </c>
      <c r="V82" s="27">
        <f t="shared" si="15"/>
        <v>0</v>
      </c>
      <c r="W82" s="27">
        <f t="shared" si="15"/>
        <v>0</v>
      </c>
    </row>
    <row r="83" spans="1:23" x14ac:dyDescent="0.25">
      <c r="B83" t="s">
        <v>66</v>
      </c>
      <c r="D83" s="27">
        <f>C47</f>
        <v>0</v>
      </c>
      <c r="E83" s="27">
        <f t="shared" ref="E83:W83" si="16">D83*(1+$C$57)</f>
        <v>0</v>
      </c>
      <c r="F83" s="27">
        <f t="shared" si="16"/>
        <v>0</v>
      </c>
      <c r="G83" s="27">
        <f t="shared" si="16"/>
        <v>0</v>
      </c>
      <c r="H83" s="27">
        <f t="shared" si="16"/>
        <v>0</v>
      </c>
      <c r="I83" s="27">
        <f t="shared" si="16"/>
        <v>0</v>
      </c>
      <c r="J83" s="27">
        <f t="shared" si="16"/>
        <v>0</v>
      </c>
      <c r="K83" s="27">
        <f t="shared" si="16"/>
        <v>0</v>
      </c>
      <c r="L83" s="27">
        <f t="shared" si="16"/>
        <v>0</v>
      </c>
      <c r="M83" s="27">
        <f t="shared" si="16"/>
        <v>0</v>
      </c>
      <c r="N83" s="27">
        <f t="shared" si="16"/>
        <v>0</v>
      </c>
      <c r="O83" s="27">
        <f t="shared" si="16"/>
        <v>0</v>
      </c>
      <c r="P83" s="27">
        <f t="shared" si="16"/>
        <v>0</v>
      </c>
      <c r="Q83" s="27">
        <f t="shared" si="16"/>
        <v>0</v>
      </c>
      <c r="R83" s="27">
        <f t="shared" si="16"/>
        <v>0</v>
      </c>
      <c r="S83" s="27">
        <f t="shared" si="16"/>
        <v>0</v>
      </c>
      <c r="T83" s="27">
        <f t="shared" si="16"/>
        <v>0</v>
      </c>
      <c r="U83" s="27">
        <f t="shared" si="16"/>
        <v>0</v>
      </c>
      <c r="V83" s="27">
        <f t="shared" si="16"/>
        <v>0</v>
      </c>
      <c r="W83" s="27">
        <f t="shared" si="16"/>
        <v>0</v>
      </c>
    </row>
    <row r="84" spans="1:23" x14ac:dyDescent="0.25">
      <c r="B84" t="s">
        <v>47</v>
      </c>
      <c r="D84" s="27">
        <f>C48</f>
        <v>0</v>
      </c>
      <c r="E84" s="27">
        <f t="shared" ref="E84:W84" si="17">D84*(1+$C$57)</f>
        <v>0</v>
      </c>
      <c r="F84" s="27">
        <f t="shared" si="17"/>
        <v>0</v>
      </c>
      <c r="G84" s="27">
        <f t="shared" si="17"/>
        <v>0</v>
      </c>
      <c r="H84" s="27">
        <f t="shared" si="17"/>
        <v>0</v>
      </c>
      <c r="I84" s="27">
        <f t="shared" si="17"/>
        <v>0</v>
      </c>
      <c r="J84" s="27">
        <f t="shared" si="17"/>
        <v>0</v>
      </c>
      <c r="K84" s="27">
        <f t="shared" si="17"/>
        <v>0</v>
      </c>
      <c r="L84" s="27">
        <f t="shared" si="17"/>
        <v>0</v>
      </c>
      <c r="M84" s="27">
        <f t="shared" si="17"/>
        <v>0</v>
      </c>
      <c r="N84" s="27">
        <f t="shared" si="17"/>
        <v>0</v>
      </c>
      <c r="O84" s="27">
        <f t="shared" si="17"/>
        <v>0</v>
      </c>
      <c r="P84" s="27">
        <f t="shared" si="17"/>
        <v>0</v>
      </c>
      <c r="Q84" s="27">
        <f t="shared" si="17"/>
        <v>0</v>
      </c>
      <c r="R84" s="27">
        <f t="shared" si="17"/>
        <v>0</v>
      </c>
      <c r="S84" s="27">
        <f t="shared" si="17"/>
        <v>0</v>
      </c>
      <c r="T84" s="27">
        <f t="shared" si="17"/>
        <v>0</v>
      </c>
      <c r="U84" s="27">
        <f t="shared" si="17"/>
        <v>0</v>
      </c>
      <c r="V84" s="27">
        <f t="shared" si="17"/>
        <v>0</v>
      </c>
      <c r="W84" s="27">
        <f t="shared" si="17"/>
        <v>0</v>
      </c>
    </row>
    <row r="85" spans="1:23" x14ac:dyDescent="0.25">
      <c r="B85" s="5" t="s">
        <v>65</v>
      </c>
      <c r="D85" s="27">
        <f>C49</f>
        <v>0</v>
      </c>
      <c r="E85" s="27">
        <f t="shared" ref="E85:W85" si="18">D85*(1+$C$57)</f>
        <v>0</v>
      </c>
      <c r="F85" s="27">
        <f t="shared" si="18"/>
        <v>0</v>
      </c>
      <c r="G85" s="27">
        <f t="shared" si="18"/>
        <v>0</v>
      </c>
      <c r="H85" s="27">
        <f t="shared" si="18"/>
        <v>0</v>
      </c>
      <c r="I85" s="27">
        <f t="shared" si="18"/>
        <v>0</v>
      </c>
      <c r="J85" s="27">
        <f t="shared" si="18"/>
        <v>0</v>
      </c>
      <c r="K85" s="27">
        <f t="shared" si="18"/>
        <v>0</v>
      </c>
      <c r="L85" s="27">
        <f t="shared" si="18"/>
        <v>0</v>
      </c>
      <c r="M85" s="27">
        <f t="shared" si="18"/>
        <v>0</v>
      </c>
      <c r="N85" s="27">
        <f t="shared" si="18"/>
        <v>0</v>
      </c>
      <c r="O85" s="27">
        <f t="shared" si="18"/>
        <v>0</v>
      </c>
      <c r="P85" s="27">
        <f t="shared" si="18"/>
        <v>0</v>
      </c>
      <c r="Q85" s="27">
        <f t="shared" si="18"/>
        <v>0</v>
      </c>
      <c r="R85" s="27">
        <f t="shared" si="18"/>
        <v>0</v>
      </c>
      <c r="S85" s="27">
        <f t="shared" si="18"/>
        <v>0</v>
      </c>
      <c r="T85" s="27">
        <f t="shared" si="18"/>
        <v>0</v>
      </c>
      <c r="U85" s="27">
        <f t="shared" si="18"/>
        <v>0</v>
      </c>
      <c r="V85" s="27">
        <f t="shared" si="18"/>
        <v>0</v>
      </c>
      <c r="W85" s="27">
        <f t="shared" si="18"/>
        <v>0</v>
      </c>
    </row>
    <row r="86" spans="1:23" x14ac:dyDescent="0.25">
      <c r="B86" t="s">
        <v>48</v>
      </c>
      <c r="D86" s="27">
        <f>C51</f>
        <v>0</v>
      </c>
      <c r="E86" s="27">
        <f t="shared" ref="E86:W86" si="19">D86*(1+$C$57)</f>
        <v>0</v>
      </c>
      <c r="F86" s="27">
        <f t="shared" si="19"/>
        <v>0</v>
      </c>
      <c r="G86" s="27">
        <f t="shared" si="19"/>
        <v>0</v>
      </c>
      <c r="H86" s="27">
        <f t="shared" si="19"/>
        <v>0</v>
      </c>
      <c r="I86" s="27">
        <f t="shared" si="19"/>
        <v>0</v>
      </c>
      <c r="J86" s="27">
        <f t="shared" si="19"/>
        <v>0</v>
      </c>
      <c r="K86" s="27">
        <f t="shared" si="19"/>
        <v>0</v>
      </c>
      <c r="L86" s="27">
        <f t="shared" si="19"/>
        <v>0</v>
      </c>
      <c r="M86" s="27">
        <f t="shared" si="19"/>
        <v>0</v>
      </c>
      <c r="N86" s="27">
        <f t="shared" si="19"/>
        <v>0</v>
      </c>
      <c r="O86" s="27">
        <f t="shared" si="19"/>
        <v>0</v>
      </c>
      <c r="P86" s="27">
        <f t="shared" si="19"/>
        <v>0</v>
      </c>
      <c r="Q86" s="27">
        <f t="shared" si="19"/>
        <v>0</v>
      </c>
      <c r="R86" s="27">
        <f t="shared" si="19"/>
        <v>0</v>
      </c>
      <c r="S86" s="27">
        <f t="shared" si="19"/>
        <v>0</v>
      </c>
      <c r="T86" s="27">
        <f t="shared" si="19"/>
        <v>0</v>
      </c>
      <c r="U86" s="27">
        <f t="shared" si="19"/>
        <v>0</v>
      </c>
      <c r="V86" s="27">
        <f t="shared" si="19"/>
        <v>0</v>
      </c>
      <c r="W86" s="27">
        <f t="shared" si="19"/>
        <v>0</v>
      </c>
    </row>
    <row r="87" spans="1:23" x14ac:dyDescent="0.25">
      <c r="B87" t="s">
        <v>71</v>
      </c>
      <c r="D87" s="27">
        <f>C50</f>
        <v>0</v>
      </c>
      <c r="E87" s="27">
        <f>D87*(1+$C$57)</f>
        <v>0</v>
      </c>
      <c r="F87" s="27">
        <f t="shared" ref="F87:W87" si="20">E87*(1+$C$57)</f>
        <v>0</v>
      </c>
      <c r="G87" s="27">
        <f t="shared" si="20"/>
        <v>0</v>
      </c>
      <c r="H87" s="27">
        <f t="shared" si="20"/>
        <v>0</v>
      </c>
      <c r="I87" s="27">
        <f t="shared" si="20"/>
        <v>0</v>
      </c>
      <c r="J87" s="27">
        <f t="shared" si="20"/>
        <v>0</v>
      </c>
      <c r="K87" s="27">
        <f t="shared" si="20"/>
        <v>0</v>
      </c>
      <c r="L87" s="27">
        <f t="shared" si="20"/>
        <v>0</v>
      </c>
      <c r="M87" s="27">
        <f t="shared" si="20"/>
        <v>0</v>
      </c>
      <c r="N87" s="27">
        <f t="shared" si="20"/>
        <v>0</v>
      </c>
      <c r="O87" s="27">
        <f t="shared" si="20"/>
        <v>0</v>
      </c>
      <c r="P87" s="27">
        <f t="shared" si="20"/>
        <v>0</v>
      </c>
      <c r="Q87" s="27">
        <f t="shared" si="20"/>
        <v>0</v>
      </c>
      <c r="R87" s="27">
        <f t="shared" si="20"/>
        <v>0</v>
      </c>
      <c r="S87" s="27">
        <f t="shared" si="20"/>
        <v>0</v>
      </c>
      <c r="T87" s="27">
        <f t="shared" si="20"/>
        <v>0</v>
      </c>
      <c r="U87" s="27">
        <f t="shared" si="20"/>
        <v>0</v>
      </c>
      <c r="V87" s="27">
        <f t="shared" si="20"/>
        <v>0</v>
      </c>
      <c r="W87" s="27">
        <f t="shared" si="20"/>
        <v>0</v>
      </c>
    </row>
    <row r="88" spans="1:23" ht="15.75" thickBot="1" x14ac:dyDescent="0.3"/>
    <row r="89" spans="1:23" s="28" customFormat="1" ht="15.75" thickBot="1" x14ac:dyDescent="0.3">
      <c r="A89" s="29"/>
      <c r="B89" s="30" t="s">
        <v>60</v>
      </c>
      <c r="C89" s="45"/>
      <c r="D89" s="31">
        <f>D75-D80</f>
        <v>0</v>
      </c>
      <c r="E89" s="31" t="e">
        <f t="shared" ref="E89:W89" si="21">E75-E80</f>
        <v>#DIV/0!</v>
      </c>
      <c r="F89" s="31" t="e">
        <f t="shared" si="21"/>
        <v>#DIV/0!</v>
      </c>
      <c r="G89" s="31" t="e">
        <f t="shared" si="21"/>
        <v>#DIV/0!</v>
      </c>
      <c r="H89" s="31" t="e">
        <f t="shared" si="21"/>
        <v>#DIV/0!</v>
      </c>
      <c r="I89" s="31" t="e">
        <f t="shared" si="21"/>
        <v>#DIV/0!</v>
      </c>
      <c r="J89" s="31" t="e">
        <f t="shared" si="21"/>
        <v>#DIV/0!</v>
      </c>
      <c r="K89" s="31" t="e">
        <f t="shared" si="21"/>
        <v>#DIV/0!</v>
      </c>
      <c r="L89" s="31" t="e">
        <f t="shared" si="21"/>
        <v>#DIV/0!</v>
      </c>
      <c r="M89" s="31" t="e">
        <f t="shared" si="21"/>
        <v>#DIV/0!</v>
      </c>
      <c r="N89" s="31" t="e">
        <f t="shared" si="21"/>
        <v>#DIV/0!</v>
      </c>
      <c r="O89" s="31" t="e">
        <f t="shared" si="21"/>
        <v>#DIV/0!</v>
      </c>
      <c r="P89" s="31" t="e">
        <f t="shared" si="21"/>
        <v>#DIV/0!</v>
      </c>
      <c r="Q89" s="31" t="e">
        <f t="shared" si="21"/>
        <v>#DIV/0!</v>
      </c>
      <c r="R89" s="31" t="e">
        <f t="shared" si="21"/>
        <v>#DIV/0!</v>
      </c>
      <c r="S89" s="31" t="e">
        <f t="shared" si="21"/>
        <v>#DIV/0!</v>
      </c>
      <c r="T89" s="31" t="e">
        <f t="shared" si="21"/>
        <v>#DIV/0!</v>
      </c>
      <c r="U89" s="31" t="e">
        <f t="shared" si="21"/>
        <v>#DIV/0!</v>
      </c>
      <c r="V89" s="31" t="e">
        <f t="shared" si="21"/>
        <v>#DIV/0!</v>
      </c>
      <c r="W89" s="32" t="e">
        <f t="shared" si="21"/>
        <v>#DIV/0!</v>
      </c>
    </row>
    <row r="90" spans="1:23" x14ac:dyDescent="0.25">
      <c r="B90" t="s">
        <v>61</v>
      </c>
      <c r="C90" s="2">
        <f>-C26-C27</f>
        <v>0</v>
      </c>
      <c r="D90" s="27">
        <f>D75-D80</f>
        <v>0</v>
      </c>
      <c r="E90" s="27" t="e">
        <f t="shared" ref="E90:W90" si="22">E75-E80</f>
        <v>#DIV/0!</v>
      </c>
      <c r="F90" s="27" t="e">
        <f t="shared" si="22"/>
        <v>#DIV/0!</v>
      </c>
      <c r="G90" s="27" t="e">
        <f t="shared" si="22"/>
        <v>#DIV/0!</v>
      </c>
      <c r="H90" s="27" t="e">
        <f t="shared" si="22"/>
        <v>#DIV/0!</v>
      </c>
      <c r="I90" s="27" t="e">
        <f t="shared" si="22"/>
        <v>#DIV/0!</v>
      </c>
      <c r="J90" s="27" t="e">
        <f t="shared" si="22"/>
        <v>#DIV/0!</v>
      </c>
      <c r="K90" s="27" t="e">
        <f t="shared" si="22"/>
        <v>#DIV/0!</v>
      </c>
      <c r="L90" s="27" t="e">
        <f t="shared" si="22"/>
        <v>#DIV/0!</v>
      </c>
      <c r="M90" s="27" t="e">
        <f t="shared" si="22"/>
        <v>#DIV/0!</v>
      </c>
      <c r="N90" s="27" t="e">
        <f t="shared" si="22"/>
        <v>#DIV/0!</v>
      </c>
      <c r="O90" s="27" t="e">
        <f t="shared" si="22"/>
        <v>#DIV/0!</v>
      </c>
      <c r="P90" s="27" t="e">
        <f t="shared" si="22"/>
        <v>#DIV/0!</v>
      </c>
      <c r="Q90" s="27" t="e">
        <f t="shared" si="22"/>
        <v>#DIV/0!</v>
      </c>
      <c r="R90" s="27" t="e">
        <f t="shared" si="22"/>
        <v>#DIV/0!</v>
      </c>
      <c r="S90" s="27" t="e">
        <f t="shared" si="22"/>
        <v>#DIV/0!</v>
      </c>
      <c r="T90" s="27" t="e">
        <f t="shared" si="22"/>
        <v>#DIV/0!</v>
      </c>
      <c r="U90" s="27" t="e">
        <f t="shared" si="22"/>
        <v>#DIV/0!</v>
      </c>
      <c r="V90" s="27" t="e">
        <f t="shared" si="22"/>
        <v>#DIV/0!</v>
      </c>
      <c r="W90" s="27" t="e">
        <f t="shared" si="22"/>
        <v>#DIV/0!</v>
      </c>
    </row>
    <row r="91" spans="1:23" x14ac:dyDescent="0.25"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1:23" x14ac:dyDescent="0.25">
      <c r="B92" t="s">
        <v>62</v>
      </c>
      <c r="D92" s="27">
        <f>($C$26+$C$27)/20</f>
        <v>0</v>
      </c>
      <c r="E92" s="27">
        <f t="shared" ref="E92:W92" si="23">($C$26+$C$27)/20</f>
        <v>0</v>
      </c>
      <c r="F92" s="27">
        <f t="shared" si="23"/>
        <v>0</v>
      </c>
      <c r="G92" s="27">
        <f t="shared" si="23"/>
        <v>0</v>
      </c>
      <c r="H92" s="27">
        <f t="shared" si="23"/>
        <v>0</v>
      </c>
      <c r="I92" s="27">
        <f t="shared" si="23"/>
        <v>0</v>
      </c>
      <c r="J92" s="27">
        <f t="shared" si="23"/>
        <v>0</v>
      </c>
      <c r="K92" s="27">
        <f t="shared" si="23"/>
        <v>0</v>
      </c>
      <c r="L92" s="27">
        <f t="shared" si="23"/>
        <v>0</v>
      </c>
      <c r="M92" s="27">
        <f t="shared" si="23"/>
        <v>0</v>
      </c>
      <c r="N92" s="27">
        <f t="shared" si="23"/>
        <v>0</v>
      </c>
      <c r="O92" s="27">
        <f t="shared" si="23"/>
        <v>0</v>
      </c>
      <c r="P92" s="27">
        <f t="shared" si="23"/>
        <v>0</v>
      </c>
      <c r="Q92" s="27">
        <f t="shared" si="23"/>
        <v>0</v>
      </c>
      <c r="R92" s="27">
        <f t="shared" si="23"/>
        <v>0</v>
      </c>
      <c r="S92" s="27">
        <f t="shared" si="23"/>
        <v>0</v>
      </c>
      <c r="T92" s="27">
        <f t="shared" si="23"/>
        <v>0</v>
      </c>
      <c r="U92" s="27">
        <f t="shared" si="23"/>
        <v>0</v>
      </c>
      <c r="V92" s="27">
        <f t="shared" si="23"/>
        <v>0</v>
      </c>
      <c r="W92" s="27">
        <f t="shared" si="23"/>
        <v>0</v>
      </c>
    </row>
    <row r="93" spans="1:23" x14ac:dyDescent="0.25">
      <c r="B93" t="s">
        <v>63</v>
      </c>
      <c r="D93" s="27">
        <f>D89-D92</f>
        <v>0</v>
      </c>
      <c r="E93" s="27" t="e">
        <f t="shared" ref="E93:W93" si="24">E89-E92</f>
        <v>#DIV/0!</v>
      </c>
      <c r="F93" s="27" t="e">
        <f t="shared" si="24"/>
        <v>#DIV/0!</v>
      </c>
      <c r="G93" s="27" t="e">
        <f t="shared" si="24"/>
        <v>#DIV/0!</v>
      </c>
      <c r="H93" s="27" t="e">
        <f t="shared" si="24"/>
        <v>#DIV/0!</v>
      </c>
      <c r="I93" s="27" t="e">
        <f t="shared" si="24"/>
        <v>#DIV/0!</v>
      </c>
      <c r="J93" s="27" t="e">
        <f t="shared" si="24"/>
        <v>#DIV/0!</v>
      </c>
      <c r="K93" s="27" t="e">
        <f t="shared" si="24"/>
        <v>#DIV/0!</v>
      </c>
      <c r="L93" s="27" t="e">
        <f t="shared" si="24"/>
        <v>#DIV/0!</v>
      </c>
      <c r="M93" s="27" t="e">
        <f t="shared" si="24"/>
        <v>#DIV/0!</v>
      </c>
      <c r="N93" s="27" t="e">
        <f t="shared" si="24"/>
        <v>#DIV/0!</v>
      </c>
      <c r="O93" s="27" t="e">
        <f t="shared" si="24"/>
        <v>#DIV/0!</v>
      </c>
      <c r="P93" s="27" t="e">
        <f t="shared" si="24"/>
        <v>#DIV/0!</v>
      </c>
      <c r="Q93" s="27" t="e">
        <f t="shared" si="24"/>
        <v>#DIV/0!</v>
      </c>
      <c r="R93" s="27" t="e">
        <f t="shared" si="24"/>
        <v>#DIV/0!</v>
      </c>
      <c r="S93" s="27" t="e">
        <f t="shared" si="24"/>
        <v>#DIV/0!</v>
      </c>
      <c r="T93" s="27" t="e">
        <f t="shared" si="24"/>
        <v>#DIV/0!</v>
      </c>
      <c r="U93" s="27" t="e">
        <f t="shared" si="24"/>
        <v>#DIV/0!</v>
      </c>
      <c r="V93" s="27" t="e">
        <f t="shared" si="24"/>
        <v>#DIV/0!</v>
      </c>
      <c r="W93" s="27" t="e">
        <f t="shared" si="24"/>
        <v>#DIV/0!</v>
      </c>
    </row>
    <row r="94" spans="1:23" x14ac:dyDescent="0.25"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1:23" x14ac:dyDescent="0.25">
      <c r="A95" s="12"/>
      <c r="B95" s="12" t="s">
        <v>49</v>
      </c>
      <c r="C95" s="35">
        <v>0</v>
      </c>
      <c r="D95" s="35">
        <v>1</v>
      </c>
      <c r="E95" s="35">
        <v>2</v>
      </c>
      <c r="F95" s="35">
        <v>3</v>
      </c>
      <c r="G95" s="35">
        <v>4</v>
      </c>
      <c r="H95" s="35">
        <v>5</v>
      </c>
      <c r="I95" s="35">
        <v>6</v>
      </c>
      <c r="J95" s="35">
        <v>7</v>
      </c>
      <c r="K95" s="35">
        <v>8</v>
      </c>
      <c r="L95" s="35">
        <v>9</v>
      </c>
      <c r="M95" s="35">
        <v>10</v>
      </c>
      <c r="N95" s="35">
        <v>11</v>
      </c>
      <c r="O95" s="35">
        <v>12</v>
      </c>
      <c r="P95" s="35">
        <v>13</v>
      </c>
      <c r="Q95" s="35">
        <v>14</v>
      </c>
      <c r="R95" s="35">
        <v>15</v>
      </c>
      <c r="S95" s="35">
        <v>16</v>
      </c>
      <c r="T95" s="35">
        <v>17</v>
      </c>
      <c r="U95" s="35">
        <v>18</v>
      </c>
      <c r="V95" s="35">
        <v>19</v>
      </c>
      <c r="W95" s="36">
        <v>20</v>
      </c>
    </row>
    <row r="96" spans="1:23" ht="6" customHeigh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x14ac:dyDescent="0.25">
      <c r="B97" t="s">
        <v>50</v>
      </c>
      <c r="C97" s="49"/>
      <c r="D97" s="50">
        <f t="shared" ref="D97:W97" si="25">IF(D95=0,0,C100*$C$29)</f>
        <v>0</v>
      </c>
      <c r="E97" s="50" t="e">
        <f t="shared" si="25"/>
        <v>#NUM!</v>
      </c>
      <c r="F97" s="50" t="e">
        <f t="shared" si="25"/>
        <v>#NUM!</v>
      </c>
      <c r="G97" s="50" t="e">
        <f t="shared" si="25"/>
        <v>#NUM!</v>
      </c>
      <c r="H97" s="50" t="e">
        <f t="shared" si="25"/>
        <v>#NUM!</v>
      </c>
      <c r="I97" s="50" t="e">
        <f t="shared" si="25"/>
        <v>#NUM!</v>
      </c>
      <c r="J97" s="50" t="e">
        <f t="shared" si="25"/>
        <v>#NUM!</v>
      </c>
      <c r="K97" s="50" t="e">
        <f t="shared" si="25"/>
        <v>#NUM!</v>
      </c>
      <c r="L97" s="50" t="e">
        <f t="shared" si="25"/>
        <v>#NUM!</v>
      </c>
      <c r="M97" s="50" t="e">
        <f t="shared" si="25"/>
        <v>#NUM!</v>
      </c>
      <c r="N97" s="50" t="e">
        <f t="shared" si="25"/>
        <v>#NUM!</v>
      </c>
      <c r="O97" s="50" t="e">
        <f t="shared" si="25"/>
        <v>#NUM!</v>
      </c>
      <c r="P97" s="50" t="e">
        <f t="shared" si="25"/>
        <v>#NUM!</v>
      </c>
      <c r="Q97" s="50" t="e">
        <f t="shared" si="25"/>
        <v>#NUM!</v>
      </c>
      <c r="R97" s="50" t="e">
        <f t="shared" si="25"/>
        <v>#NUM!</v>
      </c>
      <c r="S97" s="50" t="e">
        <f t="shared" si="25"/>
        <v>#NUM!</v>
      </c>
      <c r="T97" s="50" t="e">
        <f t="shared" si="25"/>
        <v>#NUM!</v>
      </c>
      <c r="U97" s="50" t="e">
        <f t="shared" si="25"/>
        <v>#NUM!</v>
      </c>
      <c r="V97" s="50" t="e">
        <f t="shared" si="25"/>
        <v>#NUM!</v>
      </c>
      <c r="W97" s="50" t="e">
        <f t="shared" si="25"/>
        <v>#NUM!</v>
      </c>
    </row>
    <row r="98" spans="1:23" x14ac:dyDescent="0.25">
      <c r="B98" t="s">
        <v>51</v>
      </c>
      <c r="C98" s="49"/>
      <c r="D98" s="49" t="e">
        <f>D99-D97</f>
        <v>#NUM!</v>
      </c>
      <c r="E98" s="49" t="e">
        <f t="shared" ref="E98:W98" si="26">E99-E97</f>
        <v>#NUM!</v>
      </c>
      <c r="F98" s="49" t="e">
        <f t="shared" si="26"/>
        <v>#NUM!</v>
      </c>
      <c r="G98" s="49" t="e">
        <f t="shared" si="26"/>
        <v>#NUM!</v>
      </c>
      <c r="H98" s="49" t="e">
        <f t="shared" si="26"/>
        <v>#NUM!</v>
      </c>
      <c r="I98" s="49" t="e">
        <f t="shared" si="26"/>
        <v>#NUM!</v>
      </c>
      <c r="J98" s="49" t="e">
        <f t="shared" si="26"/>
        <v>#NUM!</v>
      </c>
      <c r="K98" s="49" t="e">
        <f t="shared" si="26"/>
        <v>#NUM!</v>
      </c>
      <c r="L98" s="49" t="e">
        <f t="shared" si="26"/>
        <v>#NUM!</v>
      </c>
      <c r="M98" s="49" t="e">
        <f t="shared" si="26"/>
        <v>#NUM!</v>
      </c>
      <c r="N98" s="49" t="e">
        <f t="shared" si="26"/>
        <v>#NUM!</v>
      </c>
      <c r="O98" s="49" t="e">
        <f t="shared" si="26"/>
        <v>#NUM!</v>
      </c>
      <c r="P98" s="49" t="e">
        <f t="shared" si="26"/>
        <v>#NUM!</v>
      </c>
      <c r="Q98" s="49" t="e">
        <f t="shared" si="26"/>
        <v>#NUM!</v>
      </c>
      <c r="R98" s="49" t="e">
        <f t="shared" si="26"/>
        <v>#NUM!</v>
      </c>
      <c r="S98" s="49" t="e">
        <f t="shared" si="26"/>
        <v>#NUM!</v>
      </c>
      <c r="T98" s="49" t="e">
        <f t="shared" si="26"/>
        <v>#NUM!</v>
      </c>
      <c r="U98" s="49" t="e">
        <f t="shared" si="26"/>
        <v>#NUM!</v>
      </c>
      <c r="V98" s="49" t="e">
        <f t="shared" si="26"/>
        <v>#NUM!</v>
      </c>
      <c r="W98" s="49" t="e">
        <f t="shared" si="26"/>
        <v>#NUM!</v>
      </c>
    </row>
    <row r="99" spans="1:23" x14ac:dyDescent="0.25">
      <c r="B99" t="s">
        <v>52</v>
      </c>
      <c r="C99" s="49"/>
      <c r="D99" s="49" t="e">
        <f>-PMT($C$29,$C$30,$C$27)</f>
        <v>#NUM!</v>
      </c>
      <c r="E99" s="49" t="e">
        <f>IF(ROUND(D100,0)&lt;=0,0,+D99)</f>
        <v>#NUM!</v>
      </c>
      <c r="F99" s="49" t="e">
        <f t="shared" ref="F99:W99" si="27">IF(ROUND(E100,0)&lt;=0,0,+E99)</f>
        <v>#NUM!</v>
      </c>
      <c r="G99" s="49" t="e">
        <f t="shared" si="27"/>
        <v>#NUM!</v>
      </c>
      <c r="H99" s="49" t="e">
        <f t="shared" si="27"/>
        <v>#NUM!</v>
      </c>
      <c r="I99" s="49" t="e">
        <f t="shared" si="27"/>
        <v>#NUM!</v>
      </c>
      <c r="J99" s="49" t="e">
        <f t="shared" si="27"/>
        <v>#NUM!</v>
      </c>
      <c r="K99" s="49" t="e">
        <f t="shared" si="27"/>
        <v>#NUM!</v>
      </c>
      <c r="L99" s="49" t="e">
        <f t="shared" si="27"/>
        <v>#NUM!</v>
      </c>
      <c r="M99" s="49" t="e">
        <f t="shared" si="27"/>
        <v>#NUM!</v>
      </c>
      <c r="N99" s="49" t="e">
        <f t="shared" si="27"/>
        <v>#NUM!</v>
      </c>
      <c r="O99" s="49" t="e">
        <f t="shared" si="27"/>
        <v>#NUM!</v>
      </c>
      <c r="P99" s="49" t="e">
        <f t="shared" si="27"/>
        <v>#NUM!</v>
      </c>
      <c r="Q99" s="49" t="e">
        <f t="shared" si="27"/>
        <v>#NUM!</v>
      </c>
      <c r="R99" s="49" t="e">
        <f t="shared" si="27"/>
        <v>#NUM!</v>
      </c>
      <c r="S99" s="49" t="e">
        <f t="shared" si="27"/>
        <v>#NUM!</v>
      </c>
      <c r="T99" s="49" t="e">
        <f t="shared" si="27"/>
        <v>#NUM!</v>
      </c>
      <c r="U99" s="49" t="e">
        <f t="shared" si="27"/>
        <v>#NUM!</v>
      </c>
      <c r="V99" s="49" t="e">
        <f t="shared" si="27"/>
        <v>#NUM!</v>
      </c>
      <c r="W99" s="49" t="e">
        <f t="shared" si="27"/>
        <v>#NUM!</v>
      </c>
    </row>
    <row r="100" spans="1:23" x14ac:dyDescent="0.25">
      <c r="B100" t="s">
        <v>53</v>
      </c>
      <c r="C100" s="50">
        <f>C27</f>
        <v>0</v>
      </c>
      <c r="D100" s="49" t="e">
        <f>C100-D98</f>
        <v>#NUM!</v>
      </c>
      <c r="E100" s="49" t="e">
        <f t="shared" ref="E100:W100" si="28">D100-E98</f>
        <v>#NUM!</v>
      </c>
      <c r="F100" s="49" t="e">
        <f t="shared" si="28"/>
        <v>#NUM!</v>
      </c>
      <c r="G100" s="49" t="e">
        <f t="shared" si="28"/>
        <v>#NUM!</v>
      </c>
      <c r="H100" s="49" t="e">
        <f t="shared" si="28"/>
        <v>#NUM!</v>
      </c>
      <c r="I100" s="49" t="e">
        <f t="shared" si="28"/>
        <v>#NUM!</v>
      </c>
      <c r="J100" s="49" t="e">
        <f t="shared" si="28"/>
        <v>#NUM!</v>
      </c>
      <c r="K100" s="49" t="e">
        <f t="shared" si="28"/>
        <v>#NUM!</v>
      </c>
      <c r="L100" s="49" t="e">
        <f t="shared" si="28"/>
        <v>#NUM!</v>
      </c>
      <c r="M100" s="49" t="e">
        <f t="shared" si="28"/>
        <v>#NUM!</v>
      </c>
      <c r="N100" s="49" t="e">
        <f t="shared" si="28"/>
        <v>#NUM!</v>
      </c>
      <c r="O100" s="49" t="e">
        <f t="shared" si="28"/>
        <v>#NUM!</v>
      </c>
      <c r="P100" s="49" t="e">
        <f t="shared" si="28"/>
        <v>#NUM!</v>
      </c>
      <c r="Q100" s="49" t="e">
        <f t="shared" si="28"/>
        <v>#NUM!</v>
      </c>
      <c r="R100" s="49" t="e">
        <f t="shared" si="28"/>
        <v>#NUM!</v>
      </c>
      <c r="S100" s="49" t="e">
        <f t="shared" si="28"/>
        <v>#NUM!</v>
      </c>
      <c r="T100" s="49" t="e">
        <f t="shared" si="28"/>
        <v>#NUM!</v>
      </c>
      <c r="U100" s="49" t="e">
        <f t="shared" si="28"/>
        <v>#NUM!</v>
      </c>
      <c r="V100" s="49" t="e">
        <f t="shared" si="28"/>
        <v>#NUM!</v>
      </c>
      <c r="W100" s="49" t="e">
        <f t="shared" si="28"/>
        <v>#NUM!</v>
      </c>
    </row>
    <row r="101" spans="1:23" ht="15.75" thickBot="1" x14ac:dyDescent="0.3">
      <c r="C101" s="43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</row>
    <row r="102" spans="1:23" ht="15.75" thickBot="1" x14ac:dyDescent="0.3">
      <c r="A102" s="33"/>
      <c r="B102" s="34" t="s">
        <v>70</v>
      </c>
      <c r="C102" s="46"/>
      <c r="D102" s="47">
        <f>D93-D97</f>
        <v>0</v>
      </c>
      <c r="E102" s="47" t="e">
        <f t="shared" ref="E102:W102" si="29">E93-E97</f>
        <v>#DIV/0!</v>
      </c>
      <c r="F102" s="47" t="e">
        <f t="shared" si="29"/>
        <v>#DIV/0!</v>
      </c>
      <c r="G102" s="47" t="e">
        <f t="shared" si="29"/>
        <v>#DIV/0!</v>
      </c>
      <c r="H102" s="47" t="e">
        <f t="shared" si="29"/>
        <v>#DIV/0!</v>
      </c>
      <c r="I102" s="47" t="e">
        <f t="shared" si="29"/>
        <v>#DIV/0!</v>
      </c>
      <c r="J102" s="47" t="e">
        <f t="shared" si="29"/>
        <v>#DIV/0!</v>
      </c>
      <c r="K102" s="47" t="e">
        <f t="shared" si="29"/>
        <v>#DIV/0!</v>
      </c>
      <c r="L102" s="47" t="e">
        <f t="shared" si="29"/>
        <v>#DIV/0!</v>
      </c>
      <c r="M102" s="47" t="e">
        <f t="shared" si="29"/>
        <v>#DIV/0!</v>
      </c>
      <c r="N102" s="47" t="e">
        <f t="shared" si="29"/>
        <v>#DIV/0!</v>
      </c>
      <c r="O102" s="47" t="e">
        <f t="shared" si="29"/>
        <v>#DIV/0!</v>
      </c>
      <c r="P102" s="47" t="e">
        <f t="shared" si="29"/>
        <v>#DIV/0!</v>
      </c>
      <c r="Q102" s="47" t="e">
        <f t="shared" si="29"/>
        <v>#DIV/0!</v>
      </c>
      <c r="R102" s="47" t="e">
        <f t="shared" si="29"/>
        <v>#DIV/0!</v>
      </c>
      <c r="S102" s="47" t="e">
        <f t="shared" si="29"/>
        <v>#DIV/0!</v>
      </c>
      <c r="T102" s="47" t="e">
        <f t="shared" si="29"/>
        <v>#DIV/0!</v>
      </c>
      <c r="U102" s="47" t="e">
        <f t="shared" si="29"/>
        <v>#DIV/0!</v>
      </c>
      <c r="V102" s="47" t="e">
        <f t="shared" si="29"/>
        <v>#DIV/0!</v>
      </c>
      <c r="W102" s="48" t="e">
        <f t="shared" si="29"/>
        <v>#DIV/0!</v>
      </c>
    </row>
    <row r="103" spans="1:23" x14ac:dyDescent="0.25">
      <c r="C103" s="43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</row>
    <row r="104" spans="1:23" ht="15.75" thickBot="1" x14ac:dyDescent="0.3"/>
    <row r="105" spans="1:23" x14ac:dyDescent="0.25">
      <c r="B105" s="57" t="s">
        <v>59</v>
      </c>
      <c r="C105" s="37" t="e">
        <f>IRR(C90:W90)</f>
        <v>#VALUE!</v>
      </c>
      <c r="D105" s="38"/>
    </row>
    <row r="106" spans="1:23" x14ac:dyDescent="0.25">
      <c r="B106" s="58" t="s">
        <v>67</v>
      </c>
      <c r="C106" s="39" t="e">
        <f>(C27+C26+SUM(D80:W80)-SUM(D77:W77)-SUM(D78:W78))/SUM(D65:W65)</f>
        <v>#DIV/0!</v>
      </c>
      <c r="D106" s="40" t="s">
        <v>64</v>
      </c>
    </row>
    <row r="107" spans="1:23" ht="15.75" thickBot="1" x14ac:dyDescent="0.3">
      <c r="B107" s="59" t="s">
        <v>68</v>
      </c>
      <c r="C107" s="41" t="e">
        <f>SUM(D76:W76)/SUM(D65:W65)</f>
        <v>#DIV/0!</v>
      </c>
      <c r="D107" s="42" t="s">
        <v>64</v>
      </c>
    </row>
  </sheetData>
  <sheetProtection password="B68C" sheet="1" objects="1" scenarios="1" formatCells="0" formatColumns="0" formatRows="0"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RLR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Hachet_w</dc:creator>
  <cp:lastModifiedBy>Hachet_w</cp:lastModifiedBy>
  <dcterms:created xsi:type="dcterms:W3CDTF">2019-05-21T13:43:02Z</dcterms:created>
  <dcterms:modified xsi:type="dcterms:W3CDTF">2019-06-03T15:56:05Z</dcterms:modified>
</cp:coreProperties>
</file>