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DISPOSITIF ET FICHES CREA_AV\"/>
    </mc:Choice>
  </mc:AlternateContent>
  <xr:revisionPtr revIDLastSave="0" documentId="13_ncr:1_{E44BF8D4-B1A4-4D55-BC60-0DB7DA63D723}" xr6:coauthVersionLast="45" xr6:coauthVersionMax="46" xr10:uidLastSave="{00000000-0000-0000-0000-000000000000}"/>
  <bookViews>
    <workbookView xWindow="-120" yWindow="-120" windowWidth="25440" windowHeight="15540" tabRatio="914" xr2:uid="{00000000-000D-0000-FFFF-FFFF00000000}"/>
  </bookViews>
  <sheets>
    <sheet name="0_PAGE_1" sheetId="37" r:id="rId1"/>
    <sheet name="1_TITRE" sheetId="16" r:id="rId2"/>
    <sheet name="2_PRODUCTION" sheetId="30" r:id="rId3"/>
    <sheet name="3_ENTREPRISE" sheetId="8" r:id="rId4"/>
    <sheet name="4_AUTEURS" sheetId="33" r:id="rId5"/>
    <sheet name="5_TOURNAGE_POST_DIST" sheetId="1" r:id="rId6"/>
    <sheet name="6_INTERPRETES" sheetId="9" r:id="rId7"/>
    <sheet name="7_TECHNICIENS" sheetId="34" r:id="rId8"/>
    <sheet name="8_DEVIS" sheetId="12" r:id="rId9"/>
    <sheet name="INSTRUCTION" sheetId="35" state="hidden" r:id="rId10"/>
    <sheet name="9_PLAN DE FI" sheetId="15" r:id="rId11"/>
    <sheet name="LIGNE" sheetId="31" state="hidden" r:id="rId12"/>
    <sheet name="10_FIN" sheetId="6" r:id="rId13"/>
  </sheets>
  <externalReferences>
    <externalReference r:id="rId14"/>
    <externalReference r:id="rId15"/>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8">'8_DEVIS'!$1:$1</definedName>
    <definedName name="_xlnm.Print_Titles" localSheetId="10">'9_PLAN DE FI'!$1:$1</definedName>
    <definedName name="Plafond">[2]RESERVE!#REF!</definedName>
    <definedName name="Plancher">[2]RESERVE!#REF!</definedName>
    <definedName name="Taux">[2]RESERVE!#REF!</definedName>
    <definedName name="_xlnm.Print_Area" localSheetId="0">'0_PAGE_1'!$A$1:$N$21</definedName>
    <definedName name="_xlnm.Print_Area" localSheetId="1">'1_TITRE'!$A$1:$N$30</definedName>
    <definedName name="_xlnm.Print_Area" localSheetId="12">'10_FIN'!$A$1:$N$20</definedName>
    <definedName name="_xlnm.Print_Area" localSheetId="2">'2_PRODUCTION'!$A$1:$N$21</definedName>
    <definedName name="_xlnm.Print_Area" localSheetId="3">'3_ENTREPRISE'!$A$1:$C$33</definedName>
    <definedName name="_xlnm.Print_Area" localSheetId="4">'4_AUTEURS'!$A$1:$N$29</definedName>
    <definedName name="_xlnm.Print_Area" localSheetId="5">'5_TOURNAGE_POST_DIST'!$A$1:$N$33</definedName>
    <definedName name="_xlnm.Print_Area" localSheetId="6">'6_INTERPRETES'!$A$1:$N$29</definedName>
    <definedName name="_xlnm.Print_Area" localSheetId="7">'7_TECHNICIENS'!$A$1:$N$31</definedName>
    <definedName name="_xlnm.Print_Area" localSheetId="8">'8_DEVIS'!$A$1:$G$136</definedName>
    <definedName name="_xlnm.Print_Area" localSheetId="10">'9_PLAN DE FI'!$A$1:$E$110</definedName>
    <definedName name="_xlnm.Print_Area" localSheetId="9">INSTRUCTION!$A$1:$L$25</definedName>
    <definedName name="_xlnm.Print_Area" localSheetId="11">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9" i="12" l="1"/>
  <c r="G134" i="12" s="1"/>
  <c r="W2" i="31"/>
  <c r="U2" i="31"/>
  <c r="AD2" i="31"/>
  <c r="AB2" i="31"/>
  <c r="G2" i="35" l="1"/>
  <c r="E33" i="35"/>
  <c r="E34" i="35" l="1"/>
  <c r="E32" i="35"/>
  <c r="D2" i="31"/>
  <c r="B2" i="31"/>
  <c r="B1" i="15"/>
  <c r="B1" i="12"/>
  <c r="B1" i="34"/>
  <c r="B1" i="9"/>
  <c r="B1" i="1"/>
  <c r="F1" i="33"/>
  <c r="M1" i="33"/>
  <c r="L1" i="33"/>
  <c r="K1" i="33"/>
  <c r="J1" i="33"/>
  <c r="I1" i="33"/>
  <c r="H1" i="33"/>
  <c r="G1" i="33"/>
  <c r="B1" i="8"/>
  <c r="B2" i="8"/>
  <c r="A4" i="35"/>
  <c r="C9" i="35"/>
  <c r="A2" i="31"/>
  <c r="A2" i="35"/>
  <c r="F13" i="33" l="1"/>
  <c r="F4" i="33"/>
  <c r="B2" i="6" l="1"/>
  <c r="B1" i="6"/>
  <c r="B3" i="6"/>
  <c r="B4" i="6"/>
  <c r="Q2" i="35"/>
  <c r="L2" i="35"/>
  <c r="C2" i="35"/>
  <c r="A3" i="35"/>
  <c r="L39" i="35"/>
  <c r="H39" i="35"/>
  <c r="G39" i="35"/>
  <c r="F39" i="35"/>
  <c r="D39" i="35"/>
  <c r="L38" i="35"/>
  <c r="H38" i="35"/>
  <c r="G38" i="35"/>
  <c r="F38" i="35"/>
  <c r="D38" i="35"/>
  <c r="L37" i="35"/>
  <c r="G37" i="35"/>
  <c r="F37" i="35"/>
  <c r="H37" i="35"/>
  <c r="Q25" i="35"/>
  <c r="P25" i="35"/>
  <c r="O25" i="35"/>
  <c r="Q24" i="35"/>
  <c r="P24" i="35"/>
  <c r="O24" i="35"/>
  <c r="Q23" i="35"/>
  <c r="P23" i="35"/>
  <c r="O23" i="35"/>
  <c r="Q21" i="35"/>
  <c r="P21" i="35"/>
  <c r="O21" i="35"/>
  <c r="Q20" i="35"/>
  <c r="P20" i="35"/>
  <c r="O20" i="35"/>
  <c r="P16" i="35"/>
  <c r="O11" i="35"/>
  <c r="C7" i="35"/>
  <c r="C6" i="35"/>
  <c r="B5" i="8"/>
  <c r="A28" i="35"/>
  <c r="I2" i="35"/>
  <c r="D23" i="35"/>
  <c r="A29" i="35"/>
  <c r="B135" i="12"/>
  <c r="P2" i="35"/>
  <c r="O2" i="35"/>
  <c r="B136" i="12"/>
  <c r="N25" i="35"/>
  <c r="N24" i="35"/>
  <c r="N23" i="35"/>
  <c r="M22" i="35"/>
  <c r="N22" i="35" s="1"/>
  <c r="L22" i="35"/>
  <c r="K22" i="35"/>
  <c r="J22" i="35"/>
  <c r="D22" i="35"/>
  <c r="N21" i="35"/>
  <c r="E21" i="35"/>
  <c r="N20" i="35"/>
  <c r="E20" i="35"/>
  <c r="N19" i="35"/>
  <c r="E19" i="35"/>
  <c r="N18" i="35"/>
  <c r="E18" i="35"/>
  <c r="N17" i="35"/>
  <c r="E17" i="35"/>
  <c r="N16" i="35"/>
  <c r="E16" i="35"/>
  <c r="N15" i="35"/>
  <c r="E15" i="35"/>
  <c r="N14" i="35"/>
  <c r="E14" i="35"/>
  <c r="N13" i="35"/>
  <c r="E13" i="35"/>
  <c r="N12" i="35"/>
  <c r="E12" i="35"/>
  <c r="N11" i="35"/>
  <c r="E11" i="35"/>
  <c r="H122" i="12"/>
  <c r="I122" i="12" s="1"/>
  <c r="F122" i="12"/>
  <c r="F129" i="12" s="1"/>
  <c r="E122" i="12"/>
  <c r="O19" i="35" s="1"/>
  <c r="D122" i="12"/>
  <c r="C122" i="12"/>
  <c r="H101" i="12"/>
  <c r="I101" i="12" s="1"/>
  <c r="F101" i="12"/>
  <c r="G101" i="12" s="1"/>
  <c r="Q18" i="35" s="1"/>
  <c r="E101" i="12"/>
  <c r="D101" i="12"/>
  <c r="C101" i="12"/>
  <c r="H93" i="12"/>
  <c r="I93" i="12" s="1"/>
  <c r="F93" i="12"/>
  <c r="P17" i="35" s="1"/>
  <c r="E93" i="12"/>
  <c r="O17" i="35" s="1"/>
  <c r="D93" i="12"/>
  <c r="C93" i="12"/>
  <c r="H86" i="12"/>
  <c r="I86" i="12" s="1"/>
  <c r="F86" i="12"/>
  <c r="E86" i="12"/>
  <c r="O16" i="35" s="1"/>
  <c r="D86" i="12"/>
  <c r="C86" i="12"/>
  <c r="H66" i="12"/>
  <c r="I66" i="12" s="1"/>
  <c r="F66" i="12"/>
  <c r="G66" i="12" s="1"/>
  <c r="Q15" i="35" s="1"/>
  <c r="E66" i="12"/>
  <c r="O15" i="35" s="1"/>
  <c r="D66" i="12"/>
  <c r="C66" i="12"/>
  <c r="H56" i="12"/>
  <c r="I56" i="12"/>
  <c r="F56" i="12"/>
  <c r="P14" i="35" s="1"/>
  <c r="E56" i="12"/>
  <c r="O14" i="35" s="1"/>
  <c r="D56" i="12"/>
  <c r="C56" i="12"/>
  <c r="H44" i="12"/>
  <c r="I44" i="12" s="1"/>
  <c r="F44" i="12"/>
  <c r="G44" i="12" s="1"/>
  <c r="Q13" i="35" s="1"/>
  <c r="E44" i="12"/>
  <c r="O13" i="35" s="1"/>
  <c r="D44" i="12"/>
  <c r="C44" i="12"/>
  <c r="H14" i="12"/>
  <c r="I14" i="12" s="1"/>
  <c r="F14" i="12"/>
  <c r="P12" i="35" s="1"/>
  <c r="G14" i="12"/>
  <c r="Q12" i="35" s="1"/>
  <c r="E14" i="12"/>
  <c r="O12" i="35" s="1"/>
  <c r="D14" i="12"/>
  <c r="C14" i="12"/>
  <c r="H2" i="12"/>
  <c r="I2" i="12" s="1"/>
  <c r="F2" i="12"/>
  <c r="G2" i="12" s="1"/>
  <c r="Q11" i="35" s="1"/>
  <c r="E2" i="12"/>
  <c r="D2" i="12"/>
  <c r="C2" i="12"/>
  <c r="D37" i="35"/>
  <c r="I2" i="31"/>
  <c r="V2" i="31"/>
  <c r="N2" i="31"/>
  <c r="M2" i="31"/>
  <c r="L2" i="31"/>
  <c r="K2" i="31"/>
  <c r="F2" i="31"/>
  <c r="B2" i="30"/>
  <c r="E2" i="31"/>
  <c r="N7" i="33"/>
  <c r="B3" i="15"/>
  <c r="M8" i="1"/>
  <c r="AA2" i="31" s="1"/>
  <c r="Z2" i="31"/>
  <c r="N16" i="33"/>
  <c r="BA2" i="31"/>
  <c r="AQ2" i="31"/>
  <c r="C32" i="15"/>
  <c r="C26" i="15"/>
  <c r="C20" i="15"/>
  <c r="C87" i="15"/>
  <c r="C96" i="15"/>
  <c r="C105" i="15"/>
  <c r="C68" i="15"/>
  <c r="C63" i="15"/>
  <c r="C58" i="15"/>
  <c r="C48" i="15"/>
  <c r="C38" i="15"/>
  <c r="C11" i="15"/>
  <c r="C2" i="15"/>
  <c r="C76" i="15" s="1"/>
  <c r="M14" i="1"/>
  <c r="C107" i="15" l="1"/>
  <c r="C109" i="15" s="1"/>
  <c r="B107" i="15" s="1"/>
  <c r="E22" i="35"/>
  <c r="C129" i="12"/>
  <c r="C134" i="12" s="1"/>
  <c r="D129" i="12"/>
  <c r="D134" i="12" s="1"/>
  <c r="E2" i="35"/>
  <c r="G5" i="35"/>
  <c r="E129" i="12"/>
  <c r="E134" i="12" s="1"/>
  <c r="C5" i="35"/>
  <c r="O18" i="35"/>
  <c r="O22" i="35" s="1"/>
  <c r="F134" i="12"/>
  <c r="G86" i="12" s="1"/>
  <c r="Q16" i="35" s="1"/>
  <c r="H129" i="12"/>
  <c r="P19" i="35"/>
  <c r="G56" i="12"/>
  <c r="Q14" i="35" s="1"/>
  <c r="G122" i="12"/>
  <c r="Q19" i="35" s="1"/>
  <c r="P13" i="35"/>
  <c r="P11" i="35"/>
  <c r="P15" i="35"/>
  <c r="P18" i="35"/>
  <c r="G93" i="12"/>
  <c r="Q17" i="35" s="1"/>
  <c r="Q22" i="35" l="1"/>
  <c r="B76" i="15"/>
  <c r="P22" i="35"/>
  <c r="I129" i="12"/>
  <c r="H134" i="12"/>
  <c r="I13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4" authorId="0" shapeId="0" xr:uid="{00000000-0006-0000-0200-000001000000}">
      <text>
        <r>
          <rPr>
            <b/>
            <sz val="9"/>
            <color indexed="81"/>
            <rFont val="Tahoma"/>
            <family val="2"/>
          </rPr>
          <t>Doit correspondre au plan de financement en onglet.</t>
        </r>
      </text>
    </comment>
    <comment ref="F4"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CARON FAMILY</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 ref="A24" authorId="1" shapeId="0" xr:uid="{00000000-0006-0000-0400-000002000000}">
      <text>
        <r>
          <rPr>
            <b/>
            <sz val="9"/>
            <color indexed="81"/>
            <rFont val="Tahoma"/>
            <family val="2"/>
          </rPr>
          <t>Résidence d'une collectivité territoriale, d'une association ou d'une fondation privée.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00000000-0006-0000-0800-000001000000}">
      <text>
        <r>
          <rPr>
            <b/>
            <sz val="9"/>
            <color indexed="81"/>
            <rFont val="Tahoma"/>
            <family val="2"/>
          </rPr>
          <t xml:space="preserve">Ce devis correspond au modèle de devis CNC LM agrément (réforme 2018) complété par une colonne des dépenses prévisionnelles en Occitanie. 
Ce modèle long-métrage peut également être utilisé quel que soit le format ou la destination de l'œuvre sauf pour les narrations spcifiques : utiliser le DEVIS_XR ci après (réalité virtuelle, web-interactif,...)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9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900-000002000000}">
      <text>
        <r>
          <rPr>
            <b/>
            <sz val="9"/>
            <color indexed="81"/>
            <rFont val="Tahoma"/>
            <family val="2"/>
          </rPr>
          <t xml:space="preserve">Production  PROD
Postproduction POST-P
Ecriture-développement et pilote EC-DEV
</t>
        </r>
      </text>
    </comment>
    <comment ref="G20" authorId="1" shapeId="0" xr:uid="{00000000-0006-0000-0900-000003000000}">
      <text>
        <r>
          <rPr>
            <b/>
            <sz val="9"/>
            <color indexed="81"/>
            <rFont val="Tahoma"/>
            <family val="2"/>
          </rPr>
          <t>Frais généraux, dans la limite de 10%, et apports en industrie, dans la limite de 10%. Eligibles pour les entreprises établies en Occitanie.</t>
        </r>
      </text>
    </comment>
    <comment ref="I36" authorId="1" shapeId="0" xr:uid="{00000000-0006-0000-09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36" authorId="1" shapeId="0" xr:uid="{00000000-0006-0000-09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A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B00-000001000000}">
      <text>
        <r>
          <rPr>
            <sz val="9"/>
            <color indexed="81"/>
            <rFont val="Tahoma"/>
            <family val="2"/>
          </rPr>
          <t>0 = refus CNC ou film abandonné.</t>
        </r>
      </text>
    </comment>
  </commentList>
</comments>
</file>

<file path=xl/sharedStrings.xml><?xml version="1.0" encoding="utf-8"?>
<sst xmlns="http://schemas.openxmlformats.org/spreadsheetml/2006/main" count="670" uniqueCount="553">
  <si>
    <t>Code NAF</t>
  </si>
  <si>
    <t>E-mail</t>
  </si>
  <si>
    <t>Autres régions ou pays de tournage envisagés</t>
  </si>
  <si>
    <t>Langue de la version originale</t>
  </si>
  <si>
    <t>Distributeur salles France</t>
  </si>
  <si>
    <t>1. Droits artistiques</t>
  </si>
  <si>
    <t>11.</t>
  </si>
  <si>
    <t>Sujet</t>
  </si>
  <si>
    <t>12.</t>
  </si>
  <si>
    <t>13.</t>
  </si>
  <si>
    <t>14.</t>
  </si>
  <si>
    <t>Droits musicaux</t>
  </si>
  <si>
    <t>15.</t>
  </si>
  <si>
    <t>16.</t>
  </si>
  <si>
    <t>17.</t>
  </si>
  <si>
    <t>Frais sur manuscrits</t>
  </si>
  <si>
    <t>19.</t>
  </si>
  <si>
    <t>Agents littéraires et conseils</t>
  </si>
  <si>
    <t>2. Personnel</t>
  </si>
  <si>
    <t>21.</t>
  </si>
  <si>
    <t>Producteurs</t>
  </si>
  <si>
    <t>22.</t>
  </si>
  <si>
    <t>Réalisateur technicien</t>
  </si>
  <si>
    <t>25.</t>
  </si>
  <si>
    <t>27.</t>
  </si>
  <si>
    <t>28.</t>
  </si>
  <si>
    <t>29.</t>
  </si>
  <si>
    <t>36.</t>
  </si>
  <si>
    <t>Personnels artistique après tournage</t>
  </si>
  <si>
    <t>37.</t>
  </si>
  <si>
    <t>39.</t>
  </si>
  <si>
    <t>Agents artistiques</t>
  </si>
  <si>
    <t>41.</t>
  </si>
  <si>
    <t>Auteurs</t>
  </si>
  <si>
    <t>42.</t>
  </si>
  <si>
    <t>43.</t>
  </si>
  <si>
    <t>44.</t>
  </si>
  <si>
    <t>45.</t>
  </si>
  <si>
    <t>513. Construction</t>
  </si>
  <si>
    <t>515. Consommations et prestations diverses</t>
  </si>
  <si>
    <t>516. Prestations spécifiques</t>
  </si>
  <si>
    <t xml:space="preserve">52. Décors   </t>
  </si>
  <si>
    <t>521. Locations</t>
  </si>
  <si>
    <t xml:space="preserve">naturels   </t>
  </si>
  <si>
    <t>522. Aménagements</t>
  </si>
  <si>
    <t>523. Prestations</t>
  </si>
  <si>
    <t>54.</t>
  </si>
  <si>
    <t>55.</t>
  </si>
  <si>
    <t>Meubles et accessoires</t>
  </si>
  <si>
    <t>56.</t>
  </si>
  <si>
    <t>57.</t>
  </si>
  <si>
    <t>58.</t>
  </si>
  <si>
    <t>Costumes</t>
  </si>
  <si>
    <t>59.</t>
  </si>
  <si>
    <t>61.</t>
  </si>
  <si>
    <t>62.</t>
  </si>
  <si>
    <t>7. Moyens techniques</t>
  </si>
  <si>
    <t>71.</t>
  </si>
  <si>
    <t>72.</t>
  </si>
  <si>
    <t>73.</t>
  </si>
  <si>
    <t>74.</t>
  </si>
  <si>
    <t>Eclairage</t>
  </si>
  <si>
    <t>75.</t>
  </si>
  <si>
    <t>Son</t>
  </si>
  <si>
    <t>Génériques et films annonces</t>
  </si>
  <si>
    <t>84.</t>
  </si>
  <si>
    <t>85.</t>
  </si>
  <si>
    <t>9. Assurances et divers</t>
  </si>
  <si>
    <t>91.</t>
  </si>
  <si>
    <t>Assurances</t>
  </si>
  <si>
    <t>92.</t>
  </si>
  <si>
    <t>93.</t>
  </si>
  <si>
    <t>94.</t>
  </si>
  <si>
    <t>Frais financiers</t>
  </si>
  <si>
    <t>Total partiel</t>
  </si>
  <si>
    <t xml:space="preserve">Frais généraux </t>
  </si>
  <si>
    <t>Imprévus</t>
  </si>
  <si>
    <t>Total hors TVA</t>
  </si>
  <si>
    <t>Responsable du projet (personne à contacter)</t>
  </si>
  <si>
    <t>Prénom et nom</t>
  </si>
  <si>
    <t>Montants</t>
  </si>
  <si>
    <t>Producteur(s) délégué(s)</t>
  </si>
  <si>
    <t>Numéraire</t>
  </si>
  <si>
    <t>Fonds de soutien producteur</t>
  </si>
  <si>
    <t>Rémunération du producteur en participation</t>
  </si>
  <si>
    <t>Frais généraux en participation</t>
  </si>
  <si>
    <t>Autres coproducteurs</t>
  </si>
  <si>
    <t>Fonds de soutien</t>
  </si>
  <si>
    <t>Autres</t>
  </si>
  <si>
    <t>Eurimages (part française)</t>
  </si>
  <si>
    <t>Autre(s)</t>
  </si>
  <si>
    <t>Aides locales</t>
  </si>
  <si>
    <t>SOFICA</t>
  </si>
  <si>
    <t>Préventes et minima garantis</t>
  </si>
  <si>
    <t>Télévisions</t>
  </si>
  <si>
    <t>Salle</t>
  </si>
  <si>
    <t>Vidéo</t>
  </si>
  <si>
    <t>Etranger (préciser le ou les pays)</t>
  </si>
  <si>
    <t>Producteurs étrangers</t>
  </si>
  <si>
    <t>Apport 1er coproducteur étranger</t>
  </si>
  <si>
    <t>Aide(s) nationale(s)</t>
  </si>
  <si>
    <t>Eurimages</t>
  </si>
  <si>
    <t>Chaîne de TV</t>
  </si>
  <si>
    <t>Total  1er coproducteur (……………..%)</t>
  </si>
  <si>
    <t>Apport 2ème coproducteur étranger</t>
  </si>
  <si>
    <t>Total  2ème coproducteur  (……………..%)</t>
  </si>
  <si>
    <t>Apport 3ème coproducteur étranger</t>
  </si>
  <si>
    <t>Total  3ème coproducteur (……………..%)</t>
  </si>
  <si>
    <t>Total part étrangère</t>
  </si>
  <si>
    <t>Total général</t>
  </si>
  <si>
    <t>TITRE</t>
  </si>
  <si>
    <t>GENRE</t>
  </si>
  <si>
    <t>DUREE</t>
  </si>
  <si>
    <t>PHASE</t>
  </si>
  <si>
    <t>Filmographie récente du producteur et/ou de la société de production et projets en préparation</t>
  </si>
  <si>
    <t>Relevé d’Identité Bancaire</t>
  </si>
  <si>
    <t>Total</t>
  </si>
  <si>
    <t>Autre diffusion</t>
  </si>
  <si>
    <t>Pressenti ou confirmé ?</t>
  </si>
  <si>
    <t>Autres collectivités territoriales (Région, Département, Commune,…) également sollicitées pour ce projet:</t>
  </si>
  <si>
    <t>Pour quel montant ?</t>
  </si>
  <si>
    <t>Date de réponse attendue ?</t>
  </si>
  <si>
    <t>Téléphones</t>
  </si>
  <si>
    <t>Nombre de jours (estim.)</t>
  </si>
  <si>
    <t>Titre (gérant(e), président(e),…)</t>
  </si>
  <si>
    <t>Direction de production</t>
  </si>
  <si>
    <t>1er assistant réal.</t>
  </si>
  <si>
    <t>Régie générale</t>
  </si>
  <si>
    <t>Image</t>
  </si>
  <si>
    <t>Décoration</t>
  </si>
  <si>
    <t>Montage</t>
  </si>
  <si>
    <t>Synopsis ou présentation du projet (trois pages maximum)</t>
  </si>
  <si>
    <t>COSIP Automatique</t>
  </si>
  <si>
    <t>PROCIREP</t>
  </si>
  <si>
    <t>Industrie</t>
  </si>
  <si>
    <t>dont part antenne</t>
  </si>
  <si>
    <t>dont part coproducteur</t>
  </si>
  <si>
    <t>Coproduction télévision 1</t>
  </si>
  <si>
    <t>Coproduction télévision 2</t>
  </si>
  <si>
    <t>Coproduction télévision 3</t>
  </si>
  <si>
    <t>Parrainages</t>
  </si>
  <si>
    <t>Communauté Européenne (part française)</t>
  </si>
  <si>
    <t>Communauté Européenne (part étrangère)</t>
  </si>
  <si>
    <t>Financements participatifs</t>
  </si>
  <si>
    <t>Part française</t>
  </si>
  <si>
    <t>Autre aide sélective du CNC 1</t>
  </si>
  <si>
    <t>Autre aide sélective du CNC 2</t>
  </si>
  <si>
    <t>Aides sélectives CNC et Europe</t>
  </si>
  <si>
    <t>ADAMI</t>
  </si>
  <si>
    <t>SACD-Beaumarchais</t>
  </si>
  <si>
    <t>SACEM</t>
  </si>
  <si>
    <t xml:space="preserve">Interprêtes du commentaire, pour les documentaires notamment </t>
  </si>
  <si>
    <t>Postes</t>
  </si>
  <si>
    <t>Autres postes:</t>
  </si>
  <si>
    <t>Stagiaires</t>
  </si>
  <si>
    <t>Pour un projet d’adaptation, l’autorisation de l’ayant-droit de l’œuvre originale concernée</t>
  </si>
  <si>
    <t>2° lien</t>
  </si>
  <si>
    <t>Adresse complète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</si>
  <si>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</si>
  <si>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</si>
  <si>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</si>
  <si>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</si>
  <si>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</si>
  <si>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</si>
  <si>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</si>
  <si>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fiction, documentaire, documentaire &amp; fiction ?</t>
  </si>
  <si>
    <t>Scripte</t>
  </si>
  <si>
    <t>première destination: cinéma, télévision, internet,…?</t>
  </si>
  <si>
    <t>Dépenses sur le territoire de la Région Occitanie (estimation)</t>
  </si>
  <si>
    <t>Entreprise de production déléguée</t>
  </si>
  <si>
    <t>Montant de l'aide sollicitée auprès de la Région Occitanie</t>
  </si>
  <si>
    <t>Pressentis ou confirmés ?</t>
  </si>
  <si>
    <t>Résident en Occitanie ?</t>
  </si>
  <si>
    <t>Précisions éventuelles</t>
  </si>
  <si>
    <t>Principaux lieux de tournage envisagés sur le territoire de l'Occitanie</t>
  </si>
  <si>
    <t>AUTEUR</t>
  </si>
  <si>
    <t>ENTREPRISE</t>
  </si>
  <si>
    <t>Jours de tournage total</t>
  </si>
  <si>
    <t>Documentaire</t>
  </si>
  <si>
    <t>Fiction</t>
  </si>
  <si>
    <t>A titre indicatif, indiquer ci-dessous les principaux postes techniques. En cas d'avis favorable, et avant de chiffrer une proposition d'aide, une liste détaillée sera demandée.</t>
  </si>
  <si>
    <t>Ecole, université ou organisme de formation</t>
  </si>
  <si>
    <t>Cette estimation doit correspondre à la somme des postes 21 à 29 (personnel) et 43 à 45 (charges sociales) de la colonne "Occitanie" du devis.</t>
  </si>
  <si>
    <t>Principaux lieux et prestataires de post-production</t>
  </si>
  <si>
    <t>film@laregion.fr</t>
  </si>
  <si>
    <t xml:space="preserve"> </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</si>
  <si>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</si>
  <si>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</si>
  <si>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</si>
  <si>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</si>
  <si>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</si>
  <si>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</si>
  <si>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</si>
  <si>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Eléments de la demande de soutien à adresser à la Région Occitanie</t>
  </si>
  <si>
    <t>Fiche de renseignements (ce fichier complété)</t>
  </si>
  <si>
    <t>Copie du contrat d'auteur ou de l'option, signé avec la société de production</t>
  </si>
  <si>
    <t>Commune</t>
  </si>
  <si>
    <t>Fiction-Documentaire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</si>
  <si>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</si>
  <si>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</si>
  <si>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</si>
  <si>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</si>
  <si>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</si>
  <si>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</si>
  <si>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</si>
  <si>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</si>
  <si>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</si>
  <si>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</si>
  <si>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</si>
  <si>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</si>
  <si>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</si>
  <si>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</si>
  <si>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</si>
  <si>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</si>
  <si>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</si>
  <si>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</si>
  <si>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</si>
  <si>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</si>
  <si>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</si>
  <si>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</si>
  <si>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</si>
  <si>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</si>
  <si>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</si>
  <si>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</si>
  <si>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</si>
  <si>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</si>
  <si>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</si>
  <si>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</si>
  <si>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</si>
  <si>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</si>
  <si>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</si>
  <si>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Directeur de production</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</si>
  <si>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</si>
  <si>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</si>
  <si>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</si>
  <si>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</si>
  <si>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Réalisat
rice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</si>
  <si>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</si>
  <si>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</si>
  <si>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</si>
  <si>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</si>
  <si>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</si>
  <si>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</si>
  <si>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</si>
  <si>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</si>
  <si>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</si>
  <si>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</si>
  <si>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</si>
  <si>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</si>
  <si>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</si>
  <si>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</si>
  <si>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</si>
  <si>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Budget prévisionnel (part française uniquement en cas de coproduction)</t>
  </si>
  <si>
    <t>Préciser si la recherche est en cours. En cas d'accord de principe ou définitif, joindre à la demande la lettre de confirmation du diffuseur ou du distributeur.</t>
  </si>
  <si>
    <t>Production déléguée</t>
  </si>
  <si>
    <t>Région Occitanie</t>
  </si>
  <si>
    <t>CNC Fonds de Soutien Audiovisuel Sélectif</t>
  </si>
  <si>
    <t>CNC Avances sur recettes (long-métrage)</t>
  </si>
  <si>
    <t>CNC Aide aux coproductions étrangères</t>
  </si>
  <si>
    <t>Fonds de Soutien Audiovisuel Automatique</t>
  </si>
  <si>
    <t>Fonds de soutien producteur LM</t>
  </si>
  <si>
    <t>Adaptations, dialogues, commentaires</t>
  </si>
  <si>
    <t>Droits d'auteur réalisation</t>
  </si>
  <si>
    <t>Droits divers</t>
  </si>
  <si>
    <t>Traductions</t>
  </si>
  <si>
    <t>18.</t>
  </si>
  <si>
    <t>Frais préliminaires et frais de reprise d'un
projet existant</t>
  </si>
  <si>
    <t>Réalisateurs techniciens</t>
  </si>
  <si>
    <t>231. Direction</t>
  </si>
  <si>
    <t>administration</t>
  </si>
  <si>
    <t>Autres personnels</t>
  </si>
  <si>
    <t>Régie</t>
  </si>
  <si>
    <t>Mise en scène techniciens</t>
  </si>
  <si>
    <t>Conseillers spécialisés</t>
  </si>
  <si>
    <t>Directeur de la photographie</t>
  </si>
  <si>
    <t>Prises de vues - autres personnels</t>
  </si>
  <si>
    <t>Machinerie-Electricité</t>
  </si>
  <si>
    <t>Chef opérateur du son</t>
  </si>
  <si>
    <t>Son - autres personnels</t>
  </si>
  <si>
    <t>Créateur de costumes</t>
  </si>
  <si>
    <t>Chef costumier</t>
  </si>
  <si>
    <t>Costumes - autres personnels</t>
  </si>
  <si>
    <t>Maquillage-Coiffure</t>
  </si>
  <si>
    <t>24. Equipe</t>
  </si>
  <si>
    <t>Chef décorateur</t>
  </si>
  <si>
    <t>décoration</t>
  </si>
  <si>
    <t>Ensemblier décorateur</t>
  </si>
  <si>
    <t>Décoration - autres personnels</t>
  </si>
  <si>
    <t>Main-d'oeuvre décors</t>
  </si>
  <si>
    <t>26. Montage</t>
  </si>
  <si>
    <t>Chef monteur image</t>
  </si>
  <si>
    <t>et finitions</t>
  </si>
  <si>
    <t>Personnel affecté aux effets visuels (VFX)</t>
  </si>
  <si>
    <t>Divers</t>
  </si>
  <si>
    <t>Agents artistisques</t>
  </si>
  <si>
    <t>3. Equipe artistique</t>
  </si>
  <si>
    <t>31. Rôles</t>
  </si>
  <si>
    <t>Salaires</t>
  </si>
  <si>
    <t>principaux</t>
  </si>
  <si>
    <t>32. Rôles</t>
  </si>
  <si>
    <t>secondaires</t>
  </si>
  <si>
    <t>33 à 35.</t>
  </si>
  <si>
    <t>Petits rôles, autres artistes interprètes (cascadeurs, danseurs,etc.), acteurs de complément</t>
  </si>
  <si>
    <t>Personnel musique</t>
  </si>
  <si>
    <t>38.</t>
  </si>
  <si>
    <t>Diverses prestations musique</t>
  </si>
  <si>
    <t>4. Charges Sociales et fiscales</t>
  </si>
  <si>
    <t>Equipe technique</t>
  </si>
  <si>
    <t>Artistes</t>
  </si>
  <si>
    <t>46.</t>
  </si>
  <si>
    <t>Eléments de salaires annexes</t>
  </si>
  <si>
    <t>47.</t>
  </si>
  <si>
    <t>Impôts et taxes imputés au film</t>
  </si>
  <si>
    <t>5. Décors-Costumes-Maquillage-Coiffure</t>
  </si>
  <si>
    <t>512. Plateau et annexes</t>
  </si>
  <si>
    <t xml:space="preserve">51. Studio  </t>
  </si>
  <si>
    <t>514. Consommation électrique</t>
  </si>
  <si>
    <t>53.</t>
  </si>
  <si>
    <t>Aménagements décors</t>
  </si>
  <si>
    <t>Animaux</t>
  </si>
  <si>
    <t>Moyens de transports</t>
  </si>
  <si>
    <t>Effets spéciaux et cascades</t>
  </si>
  <si>
    <t>Maquillage et coiffure</t>
  </si>
  <si>
    <t>Transports et frais de séjour préparation</t>
  </si>
  <si>
    <t>Transports et frais de séjour tournage</t>
  </si>
  <si>
    <t>63 à 67</t>
  </si>
  <si>
    <t>Repas, hébergements, défraiements, déplacements
après tournage, droits de douanes</t>
  </si>
  <si>
    <t>68 à 69</t>
  </si>
  <si>
    <t>Frais de bureau, régie, divers</t>
  </si>
  <si>
    <t>Prises de vues "cinéma"</t>
  </si>
  <si>
    <t>Matériels additionnels à la prise de vue</t>
  </si>
  <si>
    <t>Machinerie</t>
  </si>
  <si>
    <t>76.</t>
  </si>
  <si>
    <t>Pellicules et supports</t>
  </si>
  <si>
    <t>8. Postproduction image et son</t>
  </si>
  <si>
    <t>811. Montage image</t>
  </si>
  <si>
    <t>812. Montage son</t>
  </si>
  <si>
    <t>813. Projections</t>
  </si>
  <si>
    <t xml:space="preserve">et </t>
  </si>
  <si>
    <t>814. Prestations son</t>
  </si>
  <si>
    <t>sonorisation</t>
  </si>
  <si>
    <t>815. Prestations post-synchro</t>
  </si>
  <si>
    <t>816. Auditorium</t>
  </si>
  <si>
    <t>817. Postproduction making of</t>
  </si>
  <si>
    <t>82.</t>
  </si>
  <si>
    <t>Laboratoire argentique</t>
  </si>
  <si>
    <t>83. Laboratoire</t>
  </si>
  <si>
    <t>831/832 Travaux avant tournage/Traitement rushes</t>
  </si>
  <si>
    <t>numérique</t>
  </si>
  <si>
    <t>833. Travaux après montage</t>
  </si>
  <si>
    <t>834. Travaux spécifiques stéréographie</t>
  </si>
  <si>
    <t>Effets visuels numériques</t>
  </si>
  <si>
    <t>86.</t>
  </si>
  <si>
    <t>Eléments de livraison</t>
  </si>
  <si>
    <t>87.</t>
  </si>
  <si>
    <t>Sous-titrages et audiodescription</t>
  </si>
  <si>
    <t>88.</t>
  </si>
  <si>
    <t>Frais photographiques</t>
  </si>
  <si>
    <t>Conservation pour dépôt légal</t>
  </si>
  <si>
    <t>89. Conservations</t>
  </si>
  <si>
    <t>Conservation production, éléments et données techniques</t>
  </si>
  <si>
    <t>Publicité, promotion et divers</t>
  </si>
  <si>
    <t>Frais juridiques, frais divers et certification
des comptes</t>
  </si>
  <si>
    <t>GENRE (GLOBAL)</t>
  </si>
  <si>
    <t>WEB ANIM</t>
  </si>
  <si>
    <t>Fonds de Soutien Audiovisuel (FSA) automatique du CNC ?</t>
  </si>
  <si>
    <t>Numéro ISAN de l'œuvre (obligatoire)</t>
  </si>
  <si>
    <t>dont tournage en région</t>
  </si>
  <si>
    <t>Dépenses éligibles</t>
  </si>
  <si>
    <t xml:space="preserve"> Merci de compléter au mieux ce document afin de permettre l'examen de votre demande par les services de la Région </t>
  </si>
  <si>
    <t>Réalisation (Prénom et NOM)</t>
  </si>
  <si>
    <t>Co-réalisation le cas échéant</t>
  </si>
  <si>
    <t>@</t>
  </si>
  <si>
    <t>Courrier électronique ou téléphone si résident en Occitanie</t>
  </si>
  <si>
    <t>Ce projet a-t-il fait l'objet d'un atelier ou résidence d'écriture ?</t>
  </si>
  <si>
    <t>Ou a-t-il bénéficié d'une aide à l'écriture ou au développement ?</t>
  </si>
  <si>
    <t>Code postal</t>
  </si>
  <si>
    <t>Mois/année prévisionnels</t>
  </si>
  <si>
    <t>Distribution internationale</t>
  </si>
  <si>
    <t>Nombre d'épisodes, le cas échéant</t>
  </si>
  <si>
    <t>Durée (mn), par épidode le cas échéant</t>
  </si>
  <si>
    <t>Rôles principaux</t>
  </si>
  <si>
    <t>Ne rien indiquer si recherche en cours</t>
  </si>
  <si>
    <t>Rôles secondaires</t>
  </si>
  <si>
    <t>Dont dépenses 
en Occitanie (€)</t>
  </si>
  <si>
    <t>Dépenses à 
l'étranger (€)</t>
  </si>
  <si>
    <t>Dépenses en 
France (€)</t>
  </si>
  <si>
    <t>Dépenses
totales (€)</t>
  </si>
  <si>
    <t>Dont dépenses
 éligibles €</t>
  </si>
  <si>
    <t>DEVIS</t>
  </si>
  <si>
    <t>non éligibles</t>
  </si>
  <si>
    <t>éligibles si entreprise établie en Occitanie dans la limite de 10% du total partiel</t>
  </si>
  <si>
    <t>Acquis (A) ou 
date estimée pour 
une réponse</t>
  </si>
  <si>
    <t>PLAN DE FINANCEMENT</t>
  </si>
  <si>
    <t>DISTRI</t>
  </si>
  <si>
    <t>AUTEUR (s) ou AUTRICE(S)</t>
  </si>
  <si>
    <t>Post-production</t>
  </si>
  <si>
    <t>Plan de financement</t>
  </si>
  <si>
    <t>Devis</t>
  </si>
  <si>
    <t>5. Décors-Costumes-HMC</t>
  </si>
  <si>
    <t>6. Transports, régie</t>
  </si>
  <si>
    <t>8. Postproduction</t>
  </si>
  <si>
    <t>4. Ch. Sociales et fiscales</t>
  </si>
  <si>
    <t>Ecart</t>
  </si>
  <si>
    <t>Adresse de correspondance complète</t>
  </si>
  <si>
    <t>Justificatif joint à la demande</t>
  </si>
  <si>
    <t>Précisions éventuelles. Ne rien indiquer si recherche en cours</t>
  </si>
  <si>
    <t>FORMAT</t>
  </si>
  <si>
    <t>Région (montant demandé)</t>
  </si>
  <si>
    <t>Montant de l'aide proposée au vote</t>
  </si>
  <si>
    <t>%</t>
  </si>
  <si>
    <t>J'atteste la réalisation effective du projet tel que décrit ci-dessus . En annexe un plan de financement définitif ainsi qu'un devis définitif détaillé présentant, en cas de différence importante entre le prévisionnel et les dépenses éffectives, les raisons de l'écart constaté.</t>
  </si>
  <si>
    <t>date :</t>
  </si>
  <si>
    <t>dont Occitanie</t>
  </si>
  <si>
    <t>Rendu de comptes pour annexes arrêtés et conventions</t>
  </si>
  <si>
    <t>Si 20% du budget part française jusquà 4 M€</t>
  </si>
  <si>
    <t>Synopsis du projet (400 caractères maximum)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</si>
  <si>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</si>
  <si>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</si>
  <si>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</si>
  <si>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</si>
  <si>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</si>
  <si>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</si>
  <si>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</si>
  <si>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</si>
  <si>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</si>
  <si>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</si>
  <si>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</si>
  <si>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Dossier de demande d'aide à la production</t>
  </si>
  <si>
    <t>signature</t>
  </si>
  <si>
    <t>Télé-diffuseur France</t>
  </si>
  <si>
    <t>Web-diffuseur</t>
  </si>
  <si>
    <t>Plateforme numérique</t>
  </si>
  <si>
    <t>DESTINATION</t>
  </si>
  <si>
    <t>Contact</t>
  </si>
  <si>
    <t>Eligibilité</t>
  </si>
  <si>
    <t>Région de l'€</t>
  </si>
  <si>
    <t>EPISODES</t>
  </si>
  <si>
    <t>DATES TOURNAGES PREVUS</t>
  </si>
  <si>
    <t>LIEUX TOURNAGE
PREVUS</t>
  </si>
  <si>
    <t>DIFFUSEUR PRINCIPAL</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</si>
  <si>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</si>
  <si>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</si>
  <si>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</si>
  <si>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</si>
  <si>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</si>
  <si>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</si>
  <si>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</si>
  <si>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</si>
  <si>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</si>
  <si>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</si>
  <si>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</si>
  <si>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</si>
  <si>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</si>
  <si>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</si>
  <si>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</si>
  <si>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</si>
  <si>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</si>
  <si>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</si>
  <si>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</si>
  <si>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</si>
  <si>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</si>
  <si>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</si>
  <si>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AVIS</t>
  </si>
  <si>
    <t>VOTE</t>
  </si>
  <si>
    <t>qui seront chargés d'instruire votre demande ainsi que par les lecteurs réunis par la Région Occitanie qui donneront un avis sur le projet présenté</t>
  </si>
  <si>
    <t>CV du réalisateur ou de la réalisatrice, et éventuellement lien vers un site hébergeant des précédentes réalisations</t>
  </si>
  <si>
    <t>Dépenses éligibles justifiées ou certifiées pour versement de l'acompte ou du solde</t>
  </si>
  <si>
    <t>BNC (bénéfices non commerciaux)</t>
  </si>
  <si>
    <t>Apposer la mention "certifié sincère et conforme"</t>
  </si>
  <si>
    <t>Signature du représentant légal de l'entreprise</t>
  </si>
  <si>
    <t>rappel pour définir le code genre</t>
  </si>
  <si>
    <t>Notes</t>
  </si>
  <si>
    <t>Localisations en Occitanie</t>
  </si>
  <si>
    <t>Nbre jours tournage réalisés</t>
  </si>
  <si>
    <t>Autres localisations</t>
  </si>
  <si>
    <t>Périodes</t>
  </si>
  <si>
    <t>Synthèse du devis déposé</t>
  </si>
  <si>
    <t>Total Prev.</t>
  </si>
  <si>
    <t>Occitanie Pr.</t>
  </si>
  <si>
    <t>Eligibles Pr.</t>
  </si>
  <si>
    <t>Eligib. Réalisés</t>
  </si>
  <si>
    <t>N°ISAN ou ISAN-DEV</t>
  </si>
  <si>
    <t>Rémunération des auteurs principaux</t>
  </si>
  <si>
    <t>Frais liés à une résidence d'écriture</t>
  </si>
  <si>
    <t>PROGOS</t>
  </si>
  <si>
    <t>Frais liés à un atelier de production</t>
  </si>
  <si>
    <t>Taux dépenses par rapport au budget part française</t>
  </si>
  <si>
    <t>Intensité de financements publics</t>
  </si>
  <si>
    <t>Genre (global)</t>
  </si>
  <si>
    <t xml:space="preserve">Première destination: </t>
  </si>
  <si>
    <t>Format</t>
  </si>
  <si>
    <t>Phase EC-DEV</t>
  </si>
  <si>
    <t>REECRITURE-DEVELOPPEMENT</t>
  </si>
  <si>
    <t>Webdiffusion</t>
  </si>
  <si>
    <t>PILOTE SERIE</t>
  </si>
  <si>
    <t>Plateforme</t>
  </si>
  <si>
    <t>Dépenses éligibles minimum attendues selon montant de l'aide</t>
  </si>
  <si>
    <t>PRODUCTION</t>
  </si>
  <si>
    <t xml:space="preserve"> long-métrage cinéma, unitaire ou série audiovisuelle (télédiffusion ou webdiffusion)</t>
  </si>
  <si>
    <t>pour un projet de fiction</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</si>
  <si>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</si>
  <si>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</si>
  <si>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 xml:space="preserve">Eligibles dans la limite de 25% des dépenses prévues en Occitanie. </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</si>
  <si>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</si>
  <si>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Format .xls ou .xlsx 
ET
Format  .pdf
nommés comme suite
1-FICHE-TITRE_DU_PROJET</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</si>
  <si>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</si>
  <si>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</si>
  <si>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</si>
  <si>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Copie des justificatifs des financements acquis (à défaut les financements seront considérés comme non acquis)</t>
  </si>
  <si>
    <t>Extrait du K bis (de moins de 3 mois) pour les sociétés, extrait du J.O. pour les associations</t>
  </si>
  <si>
    <t>en 1 seul fichier
sous format .pdf
nommé comme suit :
2-ART-TITRE_DU_PROJET</t>
  </si>
  <si>
    <t>en 1 seul fichier, 
sous format .pdf
nommé comme suit :
3-ADM-TITRE_DU_PROJET</t>
  </si>
  <si>
    <t>Réalité Virtuelle</t>
  </si>
  <si>
    <t>Réalité Augmentée</t>
  </si>
  <si>
    <t>Web Interactif</t>
  </si>
  <si>
    <t>Ecrans mobiles</t>
  </si>
  <si>
    <t>MAQUETTE</t>
  </si>
  <si>
    <t>Pour la production de films d'animation ou de films documentaire, ou pour la production de courts-métrages un classeur spécifique est disponible sur le site de la Région</t>
  </si>
  <si>
    <t>Les dossiers reçus en dehors des dates de dépôt ne seront pas examinés</t>
  </si>
  <si>
    <t>Prénom et NOM du représentant de l'entreprise de production déléguée</t>
  </si>
  <si>
    <t>Date</t>
  </si>
  <si>
    <t>Dans le cadre du Règlement Général de Protection des Données (RGPD) :</t>
  </si>
  <si>
    <t>1/  j'autorise la Région Occitanie à utiliser mon mail pour l'envoi d'informations sur mon projet</t>
  </si>
  <si>
    <r>
      <t xml:space="preserve">OUI </t>
    </r>
    <r>
      <rPr>
        <b/>
        <sz val="9"/>
        <color theme="4" tint="-0.499984740745262"/>
        <rFont val="Arial"/>
        <family val="2"/>
      </rPr>
      <t></t>
    </r>
  </si>
  <si>
    <r>
      <t xml:space="preserve">NON  </t>
    </r>
    <r>
      <rPr>
        <b/>
        <sz val="9"/>
        <color theme="4" tint="-0.499984740745262"/>
        <rFont val="Arial"/>
        <family val="2"/>
      </rPr>
      <t></t>
    </r>
  </si>
  <si>
    <t>(supprimer le choix non retenu)</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</si>
  <si>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</si>
  <si>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</si>
  <si>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</si>
  <si>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supprimer le choix non retenu</t>
  </si>
  <si>
    <t>1er Lien(s) de partage vidéo (pilote, repérages, …)</t>
  </si>
  <si>
    <t>Lien(s) de partage vidéo (pilote, repérages, …)</t>
  </si>
  <si>
    <t>Joindre à la demande une présentation de l'auteur et éventuels liens vers œuvres précédentes</t>
  </si>
  <si>
    <t>Cette estimation doit correspondre à la somme des postes 31 à 32  (équipe artistique) et des charges sociales afférentes de la colonne "Occitanie" du devis.</t>
  </si>
  <si>
    <t>Hors petits rôles, autres artistes interprètes (cascadeurs, danseurs,etc.) ou acteurs de complément</t>
  </si>
  <si>
    <t>Estimation de la masse salariale pour les techniciens et techniciennes établi(e)s en Occitanie</t>
  </si>
  <si>
    <t>Estimation du nombre de postes de techniciens et techniciennes établi(e)s en Occitanie</t>
  </si>
  <si>
    <t xml:space="preserve">Estimation du nombre d'artistes-interprètes établi(e)s en Occitanie, rôles principaux &amp; secondaires, pressenti(e)s </t>
  </si>
  <si>
    <t>Estimation de la masse salariale pour les artistes-interprètes établi(e)s en Occitanie, rôles principaux &amp; secondaires, pressenti(e)s</t>
  </si>
  <si>
    <t>Auteur.e du scénario, adaptation, dialogues et/ou co-réalisation ?</t>
  </si>
  <si>
    <t>Co-réalisateur ou co-réalisatrice (le cas échéant)</t>
  </si>
  <si>
    <t>Nom du ou de la représentant(e) légal(e)</t>
  </si>
  <si>
    <t>Dép. Entreprise</t>
  </si>
  <si>
    <t>Date C. Lecture</t>
  </si>
  <si>
    <t>Date de prise de contacts avec les accueils de tournage afin de trouver certains décors.</t>
  </si>
  <si>
    <t>Qui est votre contact auprès de la commission du film  d'Occitanie afin de rechercher des techniciens ?</t>
  </si>
  <si>
    <t>6. Transports, défraiements, régie</t>
  </si>
  <si>
    <t>Total HT dépenses éligibles Occitanie</t>
  </si>
  <si>
    <t>Les modalités de l'aide et les dates de dépôts peuvent être consultées sur le site de la Région</t>
  </si>
  <si>
    <t>Ce dossier comporte plusieurs feuilles (tableur avec onglets). Vérifier sur l'onglet dernière page les éléments à adresser en version numérique à :</t>
  </si>
  <si>
    <t xml:space="preserve">A l'adresse mail : film@laregion.fr
</t>
  </si>
  <si>
    <t>Si nécessaire, descriptif du projet ou précisions éventuelles (200 caractères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</si>
</sst>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s>
  <fonts count="54"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b/>
      <sz val="9"/>
      <color rgb="FFFFFFFF"/>
      <name val="Calibri"/>
      <family val="2"/>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sz val="9"/>
      <color theme="1" tint="0.34998626667073579"/>
      <name val="Calibri"/>
      <family val="2"/>
      <scheme val="minor"/>
    </font>
    <font>
      <b/>
      <sz val="10"/>
      <color theme="3"/>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8"/>
      <color theme="4"/>
      <name val="Calibri"/>
      <family val="2"/>
      <scheme val="minor"/>
    </font>
    <font>
      <sz val="9"/>
      <color theme="4" tint="-0.499984740745262"/>
      <name val="Calibri"/>
      <family val="2"/>
      <scheme val="minor"/>
    </font>
    <font>
      <b/>
      <sz val="9"/>
      <color theme="4" tint="-0.499984740745262"/>
      <name val="Arial"/>
      <family val="2"/>
    </font>
    <font>
      <u/>
      <sz val="8"/>
      <color theme="10"/>
      <name val="Calibri"/>
      <family val="2"/>
      <scheme val="minor"/>
    </font>
    <font>
      <b/>
      <sz val="9"/>
      <color theme="4"/>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rgb="FF92D05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dotted">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dotted">
        <color indexed="64"/>
      </left>
      <right/>
      <top/>
      <bottom style="hair">
        <color indexed="64"/>
      </bottom>
      <diagonal/>
    </border>
    <border>
      <left style="dotted">
        <color auto="1"/>
      </left>
      <right/>
      <top style="hair">
        <color auto="1"/>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top/>
      <bottom style="hair">
        <color indexed="64"/>
      </bottom>
      <diagonal/>
    </border>
    <border>
      <left style="thin">
        <color indexed="64"/>
      </left>
      <right style="dotted">
        <color indexed="64"/>
      </right>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s>
  <cellStyleXfs count="14">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6" fillId="0" borderId="0" applyNumberFormat="0" applyFill="0" applyBorder="0" applyAlignment="0" applyProtection="0"/>
    <xf numFmtId="164" fontId="2" fillId="0" borderId="0" applyFont="0" applyFill="0" applyBorder="0" applyAlignment="0" applyProtection="0"/>
    <xf numFmtId="44" fontId="28"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0" fontId="32" fillId="0" borderId="0"/>
    <xf numFmtId="0" fontId="6" fillId="0" borderId="0"/>
  </cellStyleXfs>
  <cellXfs count="694">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top" wrapText="1"/>
    </xf>
    <xf numFmtId="0" fontId="0" fillId="2" borderId="0" xfId="0" applyFill="1" applyAlignment="1" applyProtection="1">
      <alignment horizontal="left" vertical="top" wrapText="1"/>
    </xf>
    <xf numFmtId="0" fontId="13"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3"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4" xfId="4" applyFont="1" applyBorder="1" applyAlignment="1" applyProtection="1">
      <alignment horizontal="right" vertical="center"/>
      <protection locked="0"/>
    </xf>
    <xf numFmtId="0" fontId="5" fillId="0" borderId="10" xfId="4" applyFont="1" applyBorder="1" applyProtection="1">
      <protection locked="0"/>
    </xf>
    <xf numFmtId="165" fontId="5" fillId="0" borderId="10" xfId="1" applyNumberFormat="1" applyFont="1" applyBorder="1" applyProtection="1">
      <protection locked="0"/>
    </xf>
    <xf numFmtId="0" fontId="15" fillId="0" borderId="13" xfId="4" applyFont="1" applyBorder="1" applyAlignment="1" applyProtection="1">
      <alignment horizontal="right" vertical="center"/>
      <protection locked="0"/>
    </xf>
    <xf numFmtId="0" fontId="5" fillId="0" borderId="11" xfId="4" applyFont="1" applyBorder="1" applyAlignment="1" applyProtection="1">
      <alignment horizontal="right" vertical="center"/>
      <protection locked="0"/>
    </xf>
    <xf numFmtId="0" fontId="5" fillId="0" borderId="11" xfId="4" applyFont="1" applyBorder="1" applyProtection="1">
      <protection locked="0"/>
    </xf>
    <xf numFmtId="165" fontId="5" fillId="0" borderId="11" xfId="1" applyNumberFormat="1" applyFont="1" applyBorder="1" applyProtection="1">
      <protection locked="0"/>
    </xf>
    <xf numFmtId="0" fontId="5" fillId="0" borderId="12" xfId="4" applyFont="1" applyBorder="1" applyProtection="1">
      <protection locked="0"/>
    </xf>
    <xf numFmtId="0" fontId="5" fillId="0" borderId="13" xfId="4" applyFont="1" applyBorder="1" applyAlignment="1" applyProtection="1">
      <alignment vertical="center"/>
      <protection locked="0"/>
    </xf>
    <xf numFmtId="0" fontId="5" fillId="0" borderId="4" xfId="4" applyFont="1" applyBorder="1" applyAlignment="1" applyProtection="1">
      <alignment horizontal="right" vertical="center"/>
      <protection locked="0"/>
    </xf>
    <xf numFmtId="0" fontId="5" fillId="0" borderId="13" xfId="4" applyFont="1" applyBorder="1" applyProtection="1">
      <protection locked="0"/>
    </xf>
    <xf numFmtId="165" fontId="5" fillId="0" borderId="0" xfId="1" applyNumberFormat="1" applyFont="1" applyBorder="1" applyProtection="1">
      <protection locked="0"/>
    </xf>
    <xf numFmtId="0" fontId="5" fillId="0" borderId="16" xfId="4" applyFont="1" applyBorder="1" applyProtection="1">
      <protection locked="0"/>
    </xf>
    <xf numFmtId="0" fontId="10" fillId="0" borderId="0" xfId="4" applyFont="1" applyBorder="1" applyAlignment="1" applyProtection="1">
      <alignment horizontal="right" vertical="center"/>
      <protection locked="0"/>
    </xf>
    <xf numFmtId="0" fontId="5" fillId="0" borderId="0" xfId="4" applyFont="1" applyBorder="1" applyProtection="1">
      <protection locked="0"/>
    </xf>
    <xf numFmtId="0" fontId="9" fillId="0" borderId="0" xfId="4" applyFont="1" applyProtection="1">
      <protection locked="0"/>
    </xf>
    <xf numFmtId="0" fontId="5" fillId="0" borderId="0" xfId="4" applyFont="1" applyBorder="1" applyAlignment="1" applyProtection="1">
      <alignment horizontal="right" vertical="center"/>
      <protection locked="0"/>
    </xf>
    <xf numFmtId="165" fontId="5" fillId="0" borderId="16" xfId="1" applyNumberFormat="1" applyFont="1" applyBorder="1" applyProtection="1">
      <protection locked="0"/>
    </xf>
    <xf numFmtId="0" fontId="5" fillId="0" borderId="2" xfId="4" applyFont="1" applyBorder="1" applyProtection="1">
      <protection locked="0"/>
    </xf>
    <xf numFmtId="165" fontId="9" fillId="0" borderId="0" xfId="1" applyNumberFormat="1" applyFont="1" applyProtection="1">
      <protection locked="0"/>
    </xf>
    <xf numFmtId="0" fontId="10" fillId="0" borderId="7" xfId="4" applyFont="1" applyBorder="1" applyAlignment="1" applyProtection="1">
      <alignment vertical="center"/>
    </xf>
    <xf numFmtId="3" fontId="5" fillId="0" borderId="3" xfId="4" applyNumberFormat="1" applyFont="1" applyBorder="1" applyProtection="1"/>
    <xf numFmtId="165" fontId="5" fillId="0" borderId="3" xfId="1" applyNumberFormat="1" applyFont="1" applyBorder="1" applyProtection="1"/>
    <xf numFmtId="3" fontId="5" fillId="0" borderId="9" xfId="4" applyNumberFormat="1" applyFont="1" applyBorder="1" applyProtection="1"/>
    <xf numFmtId="0" fontId="5" fillId="0" borderId="3" xfId="4" applyFont="1" applyBorder="1" applyProtection="1"/>
    <xf numFmtId="0" fontId="5" fillId="0" borderId="9" xfId="4" applyFont="1" applyBorder="1" applyProtection="1"/>
    <xf numFmtId="0" fontId="10" fillId="0" borderId="21" xfId="4" applyFont="1" applyBorder="1" applyAlignment="1" applyProtection="1">
      <alignment vertical="center"/>
    </xf>
    <xf numFmtId="0" fontId="5" fillId="0" borderId="22" xfId="4" applyFont="1" applyBorder="1" applyProtection="1"/>
    <xf numFmtId="165" fontId="5" fillId="0" borderId="22" xfId="1" applyNumberFormat="1" applyFont="1" applyBorder="1" applyProtection="1"/>
    <xf numFmtId="0" fontId="5" fillId="0" borderId="23" xfId="4" applyFont="1" applyBorder="1" applyProtection="1"/>
    <xf numFmtId="0" fontId="10" fillId="0" borderId="10" xfId="4" applyFont="1" applyBorder="1" applyAlignment="1" applyProtection="1">
      <alignment vertical="center"/>
    </xf>
    <xf numFmtId="0" fontId="5" fillId="0" borderId="1" xfId="4" applyFont="1" applyBorder="1" applyProtection="1"/>
    <xf numFmtId="165" fontId="5" fillId="0" borderId="9" xfId="1" applyNumberFormat="1" applyFont="1" applyBorder="1" applyProtection="1"/>
    <xf numFmtId="0" fontId="10" fillId="0" borderId="1" xfId="4" applyFont="1" applyBorder="1" applyAlignment="1" applyProtection="1">
      <alignment horizontal="right" vertical="center"/>
    </xf>
    <xf numFmtId="165" fontId="5" fillId="0" borderId="1" xfId="1" applyNumberFormat="1" applyFont="1" applyBorder="1" applyProtection="1"/>
    <xf numFmtId="0" fontId="9" fillId="0" borderId="3" xfId="4" applyFont="1" applyBorder="1" applyProtection="1"/>
    <xf numFmtId="165" fontId="9" fillId="0" borderId="3" xfId="1" applyNumberFormat="1" applyFont="1" applyBorder="1" applyProtection="1"/>
    <xf numFmtId="0" fontId="5" fillId="0" borderId="7" xfId="4" applyFont="1" applyBorder="1" applyAlignment="1" applyProtection="1">
      <alignment horizontal="right" vertical="center"/>
    </xf>
    <xf numFmtId="0" fontId="5" fillId="0" borderId="7" xfId="4" applyFont="1" applyBorder="1" applyProtection="1"/>
    <xf numFmtId="165" fontId="5" fillId="0" borderId="7" xfId="1" applyNumberFormat="1" applyFont="1" applyBorder="1" applyProtection="1"/>
    <xf numFmtId="0" fontId="10" fillId="0" borderId="1" xfId="4" applyFont="1" applyBorder="1" applyAlignment="1" applyProtection="1">
      <alignment vertical="center"/>
    </xf>
    <xf numFmtId="0" fontId="9" fillId="0" borderId="1" xfId="4" applyFont="1" applyBorder="1" applyProtection="1"/>
    <xf numFmtId="165" fontId="9" fillId="0" borderId="1" xfId="1" applyNumberFormat="1" applyFont="1" applyBorder="1" applyProtection="1"/>
    <xf numFmtId="0" fontId="9" fillId="0" borderId="0" xfId="4" applyFont="1" applyBorder="1" applyProtection="1"/>
    <xf numFmtId="165" fontId="9" fillId="0" borderId="0" xfId="1" applyNumberFormat="1" applyFont="1" applyBorder="1" applyProtection="1"/>
    <xf numFmtId="0" fontId="0" fillId="5"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0" xfId="0" applyFill="1" applyAlignment="1" applyProtection="1">
      <alignment vertical="center"/>
    </xf>
    <xf numFmtId="0" fontId="26" fillId="0" borderId="9"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top" wrapText="1"/>
    </xf>
    <xf numFmtId="0" fontId="16" fillId="0" borderId="0" xfId="6" applyBorder="1" applyAlignment="1" applyProtection="1">
      <alignment vertical="top" wrapText="1"/>
      <protection locked="0"/>
    </xf>
    <xf numFmtId="0" fontId="0" fillId="2" borderId="3" xfId="0" applyFill="1" applyBorder="1" applyAlignment="1" applyProtection="1">
      <alignment vertical="center"/>
    </xf>
    <xf numFmtId="0" fontId="24" fillId="2" borderId="7" xfId="0" applyFont="1" applyFill="1" applyBorder="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4"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5" fillId="0" borderId="0" xfId="0" applyFont="1" applyAlignment="1">
      <alignment vertical="top" wrapText="1"/>
    </xf>
    <xf numFmtId="0" fontId="25" fillId="0" borderId="1" xfId="0" applyFont="1" applyBorder="1" applyAlignment="1">
      <alignment vertical="top" wrapText="1"/>
    </xf>
    <xf numFmtId="49" fontId="25" fillId="0" borderId="1" xfId="0" applyNumberFormat="1" applyFont="1" applyBorder="1" applyAlignment="1">
      <alignment vertical="top" wrapText="1"/>
    </xf>
    <xf numFmtId="167" fontId="25" fillId="0" borderId="1" xfId="7" applyNumberFormat="1" applyFont="1" applyBorder="1" applyAlignment="1">
      <alignment vertical="top" wrapText="1"/>
    </xf>
    <xf numFmtId="1" fontId="25" fillId="0" borderId="1" xfId="0" applyNumberFormat="1" applyFont="1" applyBorder="1" applyAlignment="1">
      <alignment vertical="top" wrapText="1"/>
    </xf>
    <xf numFmtId="9" fontId="25" fillId="0" borderId="1" xfId="2" applyFont="1" applyBorder="1" applyAlignment="1">
      <alignment vertical="top" wrapText="1"/>
    </xf>
    <xf numFmtId="0" fontId="25"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7" fillId="2" borderId="7" xfId="0" applyFont="1" applyFill="1" applyBorder="1" applyAlignment="1" applyProtection="1">
      <alignment horizontal="left" vertical="center" wrapText="1"/>
    </xf>
    <xf numFmtId="0" fontId="27" fillId="8" borderId="7" xfId="0" applyFont="1" applyFill="1" applyBorder="1" applyAlignment="1" applyProtection="1">
      <alignment horizontal="left" vertical="center" wrapText="1"/>
    </xf>
    <xf numFmtId="0" fontId="10" fillId="0" borderId="0" xfId="3" applyFont="1" applyAlignment="1" applyProtection="1">
      <alignment vertical="center"/>
      <protection locked="0"/>
    </xf>
    <xf numFmtId="0" fontId="5" fillId="0" borderId="0" xfId="3" applyFont="1" applyAlignment="1" applyProtection="1">
      <alignment vertical="center"/>
      <protection locked="0"/>
    </xf>
    <xf numFmtId="3" fontId="5" fillId="0" borderId="0" xfId="3" applyNumberFormat="1" applyFont="1" applyAlignment="1" applyProtection="1">
      <alignment vertical="center"/>
      <protection locked="0"/>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vertical="top" wrapText="1"/>
    </xf>
    <xf numFmtId="9" fontId="9" fillId="0" borderId="1" xfId="2" applyFont="1" applyBorder="1" applyProtection="1"/>
    <xf numFmtId="0" fontId="0" fillId="0" borderId="0" xfId="0" applyAlignment="1" applyProtection="1">
      <alignment horizontal="left" vertical="top" wrapText="1"/>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0" fillId="2" borderId="0" xfId="0" applyFill="1" applyAlignment="1" applyProtection="1">
      <alignment horizontal="center" vertical="top" wrapText="1"/>
    </xf>
    <xf numFmtId="0" fontId="1" fillId="2" borderId="0" xfId="0" applyFont="1" applyFill="1" applyAlignment="1" applyProtection="1">
      <alignment horizontal="left" vertical="top" wrapText="1"/>
    </xf>
    <xf numFmtId="0" fontId="1" fillId="2" borderId="0" xfId="0" applyFont="1" applyFill="1" applyBorder="1" applyAlignment="1" applyProtection="1">
      <alignment wrapText="1"/>
    </xf>
    <xf numFmtId="0" fontId="0" fillId="0" borderId="0" xfId="0" applyAlignment="1">
      <alignment horizontal="left"/>
    </xf>
    <xf numFmtId="0" fontId="0" fillId="2" borderId="0" xfId="0" applyFill="1" applyAlignment="1" applyProtection="1">
      <alignment horizontal="left" vertical="center" wrapText="1"/>
    </xf>
    <xf numFmtId="0" fontId="0" fillId="0" borderId="0" xfId="0" applyAlignment="1" applyProtection="1">
      <alignment horizontal="left" vertical="center" wrapText="1"/>
    </xf>
    <xf numFmtId="0" fontId="1" fillId="2" borderId="0" xfId="0" applyFont="1" applyFill="1" applyAlignment="1" applyProtection="1">
      <alignment horizontal="left" vertical="center" wrapText="1"/>
    </xf>
    <xf numFmtId="165" fontId="0" fillId="0" borderId="0" xfId="1" applyNumberFormat="1" applyFont="1" applyAlignment="1" applyProtection="1">
      <alignment horizontal="left"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left" wrapText="1"/>
    </xf>
    <xf numFmtId="0" fontId="0" fillId="0" borderId="0" xfId="0" applyAlignment="1">
      <alignment horizontal="left"/>
    </xf>
    <xf numFmtId="0" fontId="0" fillId="0" borderId="0" xfId="0" applyAlignment="1" applyProtection="1">
      <alignment horizontal="left" vertical="center" wrapText="1"/>
    </xf>
    <xf numFmtId="0" fontId="30" fillId="2" borderId="0" xfId="0" applyFont="1" applyFill="1" applyAlignment="1" applyProtection="1">
      <alignment horizontal="center" vertical="center" wrapText="1"/>
    </xf>
    <xf numFmtId="3" fontId="7" fillId="0" borderId="1" xfId="3" applyNumberFormat="1"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7" fillId="11" borderId="1" xfId="3" applyNumberFormat="1" applyFont="1" applyFill="1" applyBorder="1" applyAlignment="1" applyProtection="1">
      <alignment horizontal="center" vertical="center" wrapText="1"/>
    </xf>
    <xf numFmtId="0" fontId="10" fillId="3" borderId="10" xfId="3" applyFont="1" applyFill="1" applyBorder="1" applyAlignment="1" applyProtection="1">
      <alignment vertical="center"/>
    </xf>
    <xf numFmtId="3" fontId="5" fillId="3" borderId="1" xfId="3" applyNumberFormat="1" applyFont="1" applyFill="1" applyBorder="1" applyAlignment="1" applyProtection="1">
      <alignment vertical="center"/>
    </xf>
    <xf numFmtId="3" fontId="5" fillId="11" borderId="1" xfId="3" applyNumberFormat="1" applyFont="1" applyFill="1" applyBorder="1" applyAlignment="1" applyProtection="1">
      <alignment vertical="center"/>
    </xf>
    <xf numFmtId="3" fontId="5" fillId="0" borderId="6" xfId="3" applyNumberFormat="1" applyFont="1" applyBorder="1" applyAlignment="1" applyProtection="1">
      <alignment vertical="center"/>
      <protection locked="0"/>
    </xf>
    <xf numFmtId="3" fontId="5" fillId="3" borderId="6" xfId="3" applyNumberFormat="1" applyFont="1" applyFill="1" applyBorder="1" applyAlignment="1" applyProtection="1">
      <alignment vertical="center"/>
      <protection locked="0"/>
    </xf>
    <xf numFmtId="0" fontId="10" fillId="3" borderId="7" xfId="3" applyFont="1" applyFill="1" applyBorder="1" applyAlignment="1" applyProtection="1">
      <alignment vertical="center"/>
    </xf>
    <xf numFmtId="0" fontId="5" fillId="0" borderId="0" xfId="3" applyFont="1" applyAlignment="1" applyProtection="1">
      <alignment horizontal="left" vertical="center" wrapText="1"/>
      <protection locked="0"/>
    </xf>
    <xf numFmtId="0" fontId="5" fillId="0" borderId="5" xfId="3" quotePrefix="1" applyFont="1" applyBorder="1" applyAlignment="1" applyProtection="1">
      <alignment horizontal="left" vertical="center" wrapText="1"/>
      <protection locked="0"/>
    </xf>
    <xf numFmtId="3" fontId="5" fillId="0" borderId="6" xfId="3" applyNumberFormat="1" applyFont="1" applyBorder="1" applyAlignment="1" applyProtection="1">
      <alignment vertical="center" wrapText="1"/>
      <protection locked="0"/>
    </xf>
    <xf numFmtId="3" fontId="5" fillId="3" borderId="6" xfId="3" applyNumberFormat="1" applyFont="1" applyFill="1" applyBorder="1" applyAlignment="1" applyProtection="1">
      <alignment vertical="center" wrapText="1"/>
      <protection locked="0"/>
    </xf>
    <xf numFmtId="0" fontId="5" fillId="0" borderId="0" xfId="3" applyFont="1" applyBorder="1" applyAlignment="1" applyProtection="1">
      <alignment vertical="center"/>
      <protection locked="0"/>
    </xf>
    <xf numFmtId="3" fontId="5" fillId="0" borderId="0" xfId="3" applyNumberFormat="1" applyFont="1" applyBorder="1" applyAlignment="1" applyProtection="1">
      <alignment vertical="center"/>
      <protection locked="0"/>
    </xf>
    <xf numFmtId="3" fontId="5" fillId="3" borderId="10" xfId="3" applyNumberFormat="1" applyFont="1" applyFill="1" applyBorder="1" applyAlignment="1" applyProtection="1">
      <alignment vertical="center"/>
    </xf>
    <xf numFmtId="3" fontId="5" fillId="0" borderId="4" xfId="3" applyNumberFormat="1" applyFont="1" applyBorder="1" applyAlignment="1" applyProtection="1">
      <alignment vertical="center"/>
      <protection locked="0"/>
    </xf>
    <xf numFmtId="3" fontId="5" fillId="3" borderId="4" xfId="3" applyNumberFormat="1" applyFont="1" applyFill="1" applyBorder="1" applyAlignment="1" applyProtection="1">
      <alignment vertical="center"/>
      <protection locked="0"/>
    </xf>
    <xf numFmtId="0" fontId="5" fillId="0" borderId="5" xfId="3" applyFont="1" applyBorder="1" applyAlignment="1" applyProtection="1">
      <alignment vertical="center"/>
      <protection locked="0"/>
    </xf>
    <xf numFmtId="0" fontId="5" fillId="0" borderId="5" xfId="3" quotePrefix="1" applyFont="1" applyBorder="1" applyAlignment="1" applyProtection="1">
      <alignment horizontal="left" vertical="center"/>
      <protection locked="0"/>
    </xf>
    <xf numFmtId="0" fontId="10" fillId="3" borderId="7" xfId="3" applyFont="1" applyFill="1" applyBorder="1" applyAlignment="1" applyProtection="1">
      <alignment horizontal="left" vertical="center"/>
    </xf>
    <xf numFmtId="0" fontId="5" fillId="0" borderId="0" xfId="3" applyFont="1" applyAlignment="1" applyProtection="1">
      <alignment vertical="center" wrapText="1"/>
      <protection locked="0"/>
    </xf>
    <xf numFmtId="0" fontId="5" fillId="0" borderId="5" xfId="3" applyFont="1" applyBorder="1" applyAlignment="1" applyProtection="1">
      <alignment vertical="center" wrapText="1"/>
      <protection locked="0"/>
    </xf>
    <xf numFmtId="3" fontId="3" fillId="0" borderId="0" xfId="3" applyNumberFormat="1" applyFont="1" applyAlignment="1" applyProtection="1">
      <alignment horizontal="center" vertical="center"/>
      <protection locked="0"/>
    </xf>
    <xf numFmtId="3" fontId="3" fillId="0" borderId="0" xfId="3" applyNumberFormat="1" applyFont="1" applyAlignment="1" applyProtection="1">
      <alignment vertical="center"/>
      <protection locked="0"/>
    </xf>
    <xf numFmtId="0" fontId="7" fillId="0" borderId="0" xfId="3" applyFont="1" applyAlignment="1" applyProtection="1">
      <alignment vertical="center" wrapText="1"/>
      <protection locked="0"/>
    </xf>
    <xf numFmtId="0" fontId="7" fillId="0" borderId="0" xfId="3" applyFont="1" applyAlignment="1" applyProtection="1">
      <alignment horizontal="left" vertical="center" wrapText="1"/>
      <protection locked="0"/>
    </xf>
    <xf numFmtId="0" fontId="7" fillId="0" borderId="1" xfId="3" applyFont="1" applyBorder="1" applyAlignment="1" applyProtection="1">
      <alignment vertical="center" wrapText="1"/>
      <protection locked="0"/>
    </xf>
    <xf numFmtId="0" fontId="7" fillId="0" borderId="0" xfId="3" applyFont="1" applyBorder="1" applyAlignment="1" applyProtection="1">
      <alignment vertical="center" wrapText="1"/>
      <protection locked="0"/>
    </xf>
    <xf numFmtId="0" fontId="3" fillId="0" borderId="1" xfId="3" applyFont="1" applyFill="1" applyBorder="1" applyAlignment="1" applyProtection="1">
      <alignment horizontal="center" vertical="center"/>
    </xf>
    <xf numFmtId="0" fontId="5" fillId="3" borderId="15" xfId="3" applyFont="1" applyFill="1" applyBorder="1" applyAlignment="1" applyProtection="1">
      <alignment vertical="center"/>
    </xf>
    <xf numFmtId="0" fontId="5" fillId="3" borderId="7" xfId="3" applyFont="1" applyFill="1" applyBorder="1" applyAlignment="1" applyProtection="1">
      <alignment horizontal="right" vertical="center"/>
    </xf>
    <xf numFmtId="0" fontId="5" fillId="0" borderId="30" xfId="3" applyFont="1" applyBorder="1" applyAlignment="1" applyProtection="1">
      <alignment horizontal="right" vertical="center" wrapText="1"/>
      <protection locked="0"/>
    </xf>
    <xf numFmtId="0" fontId="5" fillId="0" borderId="34" xfId="3" applyFont="1" applyBorder="1" applyAlignment="1" applyProtection="1">
      <alignment horizontal="right" vertical="center"/>
      <protection locked="0"/>
    </xf>
    <xf numFmtId="0" fontId="5" fillId="0" borderId="36" xfId="3" applyFont="1" applyBorder="1" applyAlignment="1" applyProtection="1">
      <alignment horizontal="right" vertical="center"/>
      <protection locked="0"/>
    </xf>
    <xf numFmtId="0" fontId="5" fillId="0" borderId="36" xfId="3" quotePrefix="1" applyFont="1" applyBorder="1" applyAlignment="1" applyProtection="1">
      <alignment horizontal="right" vertical="center"/>
      <protection locked="0"/>
    </xf>
    <xf numFmtId="0" fontId="5" fillId="0" borderId="32" xfId="3" applyFont="1" applyBorder="1" applyAlignment="1" applyProtection="1">
      <alignment horizontal="right" vertical="center"/>
      <protection locked="0"/>
    </xf>
    <xf numFmtId="0" fontId="5" fillId="0" borderId="16" xfId="3" applyFont="1" applyBorder="1" applyAlignment="1" applyProtection="1">
      <alignment horizontal="right" vertical="center"/>
      <protection locked="0"/>
    </xf>
    <xf numFmtId="0" fontId="5" fillId="0" borderId="30" xfId="3" quotePrefix="1" applyFont="1" applyBorder="1" applyAlignment="1" applyProtection="1">
      <alignment horizontal="right" vertical="center"/>
      <protection locked="0"/>
    </xf>
    <xf numFmtId="0" fontId="5" fillId="0" borderId="35" xfId="3" applyFont="1" applyBorder="1" applyAlignment="1" applyProtection="1">
      <alignment horizontal="right" vertical="center"/>
      <protection locked="0"/>
    </xf>
    <xf numFmtId="0" fontId="5" fillId="0" borderId="30" xfId="3" applyFont="1" applyBorder="1" applyAlignment="1" applyProtection="1">
      <alignment horizontal="right" vertical="center"/>
      <protection locked="0"/>
    </xf>
    <xf numFmtId="0" fontId="3" fillId="3" borderId="7" xfId="3" applyFont="1" applyFill="1" applyBorder="1" applyAlignment="1" applyProtection="1">
      <alignment horizontal="right" vertical="center"/>
    </xf>
    <xf numFmtId="0" fontId="5" fillId="0" borderId="30" xfId="3" applyFont="1" applyBorder="1" applyAlignment="1" applyProtection="1">
      <alignment vertical="center"/>
      <protection locked="0"/>
    </xf>
    <xf numFmtId="0" fontId="3" fillId="3" borderId="7" xfId="3" applyFont="1" applyFill="1" applyBorder="1" applyAlignment="1" applyProtection="1">
      <alignment vertical="center"/>
    </xf>
    <xf numFmtId="0" fontId="5" fillId="0" borderId="16" xfId="3" applyFont="1" applyBorder="1" applyAlignment="1" applyProtection="1">
      <alignment vertical="center"/>
      <protection locked="0"/>
    </xf>
    <xf numFmtId="9" fontId="5" fillId="0" borderId="1" xfId="2" applyFont="1" applyBorder="1" applyProtection="1"/>
    <xf numFmtId="168" fontId="26" fillId="0" borderId="3" xfId="0" applyNumberFormat="1" applyFont="1" applyFill="1" applyBorder="1" applyAlignment="1" applyProtection="1">
      <alignment horizontal="center" vertical="center" wrapText="1"/>
    </xf>
    <xf numFmtId="0" fontId="5" fillId="3" borderId="1" xfId="3" applyFont="1" applyFill="1" applyBorder="1" applyAlignment="1" applyProtection="1">
      <alignment horizontal="right" vertical="center"/>
    </xf>
    <xf numFmtId="0" fontId="30" fillId="2" borderId="0" xfId="0" applyFont="1" applyFill="1" applyAlignment="1" applyProtection="1">
      <alignment horizontal="left" vertical="top"/>
    </xf>
    <xf numFmtId="0" fontId="5" fillId="0" borderId="4" xfId="4" applyFont="1" applyBorder="1" applyAlignment="1" applyProtection="1">
      <alignment horizontal="right"/>
      <protection locked="0"/>
    </xf>
    <xf numFmtId="3" fontId="5" fillId="0" borderId="9" xfId="4" applyNumberFormat="1" applyFont="1" applyBorder="1" applyAlignment="1" applyProtection="1">
      <alignment horizontal="center" vertical="center"/>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9" xfId="4" applyFont="1" applyBorder="1" applyAlignment="1" applyProtection="1">
      <alignment horizontal="center" vertical="center"/>
    </xf>
    <xf numFmtId="0" fontId="5" fillId="0" borderId="10" xfId="4" applyFont="1" applyBorder="1" applyAlignment="1" applyProtection="1">
      <alignment horizontal="center" vertical="center"/>
      <protection locked="0"/>
    </xf>
    <xf numFmtId="0" fontId="5" fillId="0" borderId="12" xfId="4" applyFont="1" applyBorder="1" applyAlignment="1" applyProtection="1">
      <alignment horizontal="center" vertical="center"/>
      <protection locked="0"/>
    </xf>
    <xf numFmtId="0" fontId="5" fillId="0" borderId="23" xfId="4" applyFont="1" applyBorder="1" applyAlignment="1" applyProtection="1">
      <alignment horizontal="center" vertical="center"/>
    </xf>
    <xf numFmtId="0" fontId="5" fillId="0" borderId="1" xfId="4" applyFont="1" applyBorder="1" applyAlignment="1" applyProtection="1">
      <alignment horizontal="center" vertical="center"/>
    </xf>
    <xf numFmtId="0" fontId="5" fillId="0" borderId="0" xfId="4" applyFont="1" applyBorder="1" applyAlignment="1" applyProtection="1">
      <alignment horizontal="center" vertical="center"/>
      <protection locked="0"/>
    </xf>
    <xf numFmtId="0" fontId="9" fillId="0" borderId="9" xfId="4" applyFont="1" applyBorder="1" applyAlignment="1" applyProtection="1">
      <alignment horizontal="center" vertical="center"/>
    </xf>
    <xf numFmtId="0" fontId="9" fillId="0" borderId="1" xfId="4" applyFont="1" applyBorder="1" applyAlignment="1" applyProtection="1">
      <alignment horizontal="center" vertical="center"/>
    </xf>
    <xf numFmtId="0" fontId="9" fillId="0" borderId="0" xfId="4" applyFont="1" applyBorder="1" applyAlignment="1" applyProtection="1">
      <alignment horizontal="center" vertical="center"/>
    </xf>
    <xf numFmtId="0" fontId="5" fillId="0" borderId="0" xfId="4" applyFont="1" applyAlignment="1" applyProtection="1">
      <alignment horizontal="center" vertical="center"/>
      <protection locked="0"/>
    </xf>
    <xf numFmtId="0" fontId="5" fillId="0" borderId="1" xfId="4" applyFont="1" applyBorder="1" applyProtection="1">
      <protection locked="0"/>
    </xf>
    <xf numFmtId="0" fontId="3" fillId="13" borderId="22" xfId="4" applyFont="1" applyFill="1" applyBorder="1" applyAlignment="1" applyProtection="1">
      <alignment horizontal="center" vertical="center"/>
    </xf>
    <xf numFmtId="0" fontId="3" fillId="13" borderId="1" xfId="4" applyFont="1" applyFill="1" applyBorder="1" applyAlignment="1" applyProtection="1">
      <alignment horizontal="center" vertical="center" wrapText="1"/>
    </xf>
    <xf numFmtId="165" fontId="3" fillId="13" borderId="1" xfId="1" applyNumberFormat="1" applyFont="1" applyFill="1" applyBorder="1" applyAlignment="1" applyProtection="1">
      <alignment horizontal="center" vertical="center"/>
    </xf>
    <xf numFmtId="0" fontId="1" fillId="2" borderId="11" xfId="0" applyFont="1" applyFill="1" applyBorder="1" applyAlignment="1" applyProtection="1">
      <alignment horizontal="left" wrapText="1"/>
    </xf>
    <xf numFmtId="0" fontId="1" fillId="2" borderId="13" xfId="0" applyFont="1" applyFill="1" applyBorder="1" applyAlignment="1" applyProtection="1">
      <alignment horizontal="left" wrapText="1"/>
    </xf>
    <xf numFmtId="0" fontId="0" fillId="0" borderId="0" xfId="0" applyBorder="1" applyAlignment="1">
      <alignment horizontal="left"/>
    </xf>
    <xf numFmtId="49" fontId="34" fillId="2" borderId="13" xfId="0" applyNumberFormat="1" applyFont="1" applyFill="1" applyBorder="1" applyAlignment="1" applyProtection="1">
      <alignment horizontal="center" wrapText="1"/>
    </xf>
    <xf numFmtId="0" fontId="1" fillId="2" borderId="2" xfId="0" applyFont="1" applyFill="1" applyBorder="1" applyAlignment="1" applyProtection="1">
      <alignment horizontal="left" wrapText="1"/>
    </xf>
    <xf numFmtId="0" fontId="1" fillId="2" borderId="14" xfId="0" applyFont="1" applyFill="1" applyBorder="1" applyAlignment="1" applyProtection="1">
      <alignment horizontal="left" wrapText="1"/>
    </xf>
    <xf numFmtId="165" fontId="27" fillId="2" borderId="1" xfId="1" applyNumberFormat="1" applyFont="1" applyFill="1" applyBorder="1" applyAlignment="1" applyProtection="1">
      <alignment horizontal="left" vertical="center" wrapText="1"/>
    </xf>
    <xf numFmtId="165" fontId="27" fillId="10" borderId="1" xfId="1" applyNumberFormat="1" applyFont="1" applyFill="1" applyBorder="1" applyAlignment="1" applyProtection="1">
      <alignment horizontal="left" vertical="center" wrapText="1"/>
    </xf>
    <xf numFmtId="165" fontId="27" fillId="8" borderId="7" xfId="0" applyNumberFormat="1" applyFont="1" applyFill="1" applyBorder="1" applyAlignment="1" applyProtection="1">
      <alignment horizontal="left" vertical="center" wrapText="1"/>
    </xf>
    <xf numFmtId="9" fontId="27" fillId="10" borderId="1" xfId="2" applyFont="1" applyFill="1" applyBorder="1" applyAlignment="1" applyProtection="1">
      <alignment horizontal="center" vertical="center" wrapText="1"/>
    </xf>
    <xf numFmtId="9" fontId="27" fillId="8" borderId="7" xfId="2" applyFont="1" applyFill="1" applyBorder="1" applyAlignment="1" applyProtection="1">
      <alignment horizontal="center" vertical="center" wrapText="1"/>
    </xf>
    <xf numFmtId="165" fontId="25" fillId="10" borderId="1" xfId="1" applyNumberFormat="1" applyFont="1" applyFill="1" applyBorder="1" applyAlignment="1" applyProtection="1">
      <alignment horizontal="left" vertical="center" wrapText="1"/>
    </xf>
    <xf numFmtId="0" fontId="25" fillId="8" borderId="7" xfId="0" applyFont="1" applyFill="1" applyBorder="1" applyAlignment="1" applyProtection="1">
      <alignment horizontal="left" vertical="center" wrapText="1"/>
    </xf>
    <xf numFmtId="1" fontId="25" fillId="10" borderId="1" xfId="1" applyNumberFormat="1" applyFont="1" applyFill="1" applyBorder="1" applyAlignment="1" applyProtection="1">
      <alignment horizontal="center" vertical="center" wrapText="1"/>
    </xf>
    <xf numFmtId="0" fontId="25" fillId="8" borderId="7" xfId="0" applyFont="1" applyFill="1" applyBorder="1" applyAlignment="1" applyProtection="1">
      <alignment horizontal="center" vertical="center" wrapText="1"/>
    </xf>
    <xf numFmtId="0" fontId="27" fillId="2" borderId="40" xfId="0" applyFont="1" applyFill="1" applyBorder="1" applyAlignment="1" applyProtection="1">
      <alignment horizontal="center" vertical="center" wrapText="1"/>
    </xf>
    <xf numFmtId="0" fontId="27" fillId="2" borderId="41" xfId="0" applyFont="1" applyFill="1" applyBorder="1" applyAlignment="1" applyProtection="1">
      <alignment horizontal="center" vertical="center" wrapText="1"/>
    </xf>
    <xf numFmtId="0" fontId="27" fillId="2" borderId="42" xfId="0" applyFont="1" applyFill="1" applyBorder="1" applyAlignment="1" applyProtection="1">
      <alignment horizontal="center" vertical="center" wrapText="1"/>
    </xf>
    <xf numFmtId="165" fontId="27" fillId="2" borderId="43" xfId="1" applyNumberFormat="1" applyFont="1" applyFill="1" applyBorder="1" applyAlignment="1" applyProtection="1">
      <alignment horizontal="left" vertical="center" wrapText="1"/>
    </xf>
    <xf numFmtId="165" fontId="25" fillId="10" borderId="44" xfId="1" applyNumberFormat="1" applyFont="1" applyFill="1" applyBorder="1" applyAlignment="1" applyProtection="1">
      <alignment horizontal="left" vertical="center" wrapText="1"/>
    </xf>
    <xf numFmtId="0" fontId="27" fillId="2" borderId="45" xfId="0" applyFont="1" applyFill="1" applyBorder="1" applyAlignment="1" applyProtection="1">
      <alignment horizontal="left" vertical="center" wrapText="1"/>
    </xf>
    <xf numFmtId="165" fontId="25" fillId="8" borderId="44" xfId="1" applyNumberFormat="1" applyFont="1" applyFill="1" applyBorder="1" applyAlignment="1" applyProtection="1">
      <alignment horizontal="left" vertical="center" wrapText="1"/>
    </xf>
    <xf numFmtId="9" fontId="27" fillId="2" borderId="42" xfId="2" applyFont="1" applyFill="1" applyBorder="1" applyAlignment="1" applyProtection="1">
      <alignment horizontal="center" vertical="center" wrapText="1"/>
    </xf>
    <xf numFmtId="165" fontId="25" fillId="10" borderId="43" xfId="1" applyNumberFormat="1" applyFont="1" applyFill="1" applyBorder="1" applyAlignment="1" applyProtection="1">
      <alignment horizontal="left" vertical="center" wrapText="1"/>
    </xf>
    <xf numFmtId="165" fontId="27" fillId="10" borderId="44" xfId="1" applyNumberFormat="1" applyFont="1" applyFill="1" applyBorder="1" applyAlignment="1" applyProtection="1">
      <alignment horizontal="left" vertical="center" wrapText="1"/>
    </xf>
    <xf numFmtId="0" fontId="25" fillId="8" borderId="45" xfId="0" applyFont="1" applyFill="1" applyBorder="1" applyAlignment="1" applyProtection="1">
      <alignment horizontal="left" vertical="center" wrapText="1"/>
    </xf>
    <xf numFmtId="0" fontId="27" fillId="8" borderId="44" xfId="0" applyFont="1" applyFill="1" applyBorder="1" applyAlignment="1" applyProtection="1">
      <alignment horizontal="left" vertical="center" wrapText="1"/>
    </xf>
    <xf numFmtId="0" fontId="27" fillId="2" borderId="49" xfId="0" applyFont="1" applyFill="1" applyBorder="1" applyAlignment="1" applyProtection="1">
      <alignment horizontal="center" vertical="center" wrapText="1"/>
    </xf>
    <xf numFmtId="9" fontId="27" fillId="2" borderId="49" xfId="2" applyFont="1" applyFill="1" applyBorder="1" applyAlignment="1" applyProtection="1">
      <alignment horizontal="center" vertical="center" wrapText="1"/>
    </xf>
    <xf numFmtId="165" fontId="27" fillId="10" borderId="43" xfId="1" applyNumberFormat="1" applyFont="1" applyFill="1" applyBorder="1" applyAlignment="1" applyProtection="1">
      <alignment horizontal="left" vertical="center" wrapText="1"/>
    </xf>
    <xf numFmtId="165" fontId="27" fillId="8" borderId="45" xfId="1" applyNumberFormat="1" applyFont="1" applyFill="1" applyBorder="1" applyAlignment="1" applyProtection="1">
      <alignment horizontal="left" vertical="center" wrapText="1"/>
    </xf>
    <xf numFmtId="165" fontId="27" fillId="8" borderId="44" xfId="1" applyNumberFormat="1" applyFont="1" applyFill="1" applyBorder="1" applyAlignment="1" applyProtection="1">
      <alignment horizontal="left" vertical="center" wrapText="1"/>
    </xf>
    <xf numFmtId="0" fontId="27" fillId="2" borderId="50" xfId="0" applyFont="1" applyFill="1" applyBorder="1" applyAlignment="1" applyProtection="1">
      <alignment horizontal="left" vertical="center" wrapText="1"/>
    </xf>
    <xf numFmtId="165" fontId="27" fillId="10" borderId="51" xfId="1" applyNumberFormat="1" applyFont="1" applyFill="1" applyBorder="1" applyAlignment="1" applyProtection="1">
      <alignment horizontal="left" vertical="center" wrapText="1"/>
    </xf>
    <xf numFmtId="0" fontId="27" fillId="8" borderId="51" xfId="0" applyFont="1" applyFill="1" applyBorder="1" applyAlignment="1" applyProtection="1">
      <alignment horizontal="left" vertical="center"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16" xfId="0" applyFont="1" applyFill="1" applyBorder="1" applyAlignment="1" applyProtection="1">
      <alignment horizontal="left" wrapText="1"/>
    </xf>
    <xf numFmtId="169" fontId="0" fillId="0" borderId="0" xfId="7" applyNumberFormat="1" applyFont="1" applyBorder="1" applyAlignment="1" applyProtection="1">
      <alignment horizontal="left" vertical="top" wrapText="1"/>
      <protection locked="0"/>
    </xf>
    <xf numFmtId="0" fontId="13" fillId="2" borderId="0" xfId="0" applyFont="1" applyFill="1" applyAlignment="1" applyProtection="1">
      <alignment horizontal="left" vertical="top"/>
    </xf>
    <xf numFmtId="0" fontId="30" fillId="2" borderId="0" xfId="0" applyFont="1" applyFill="1" applyBorder="1" applyAlignment="1" applyProtection="1">
      <alignment horizontal="left" wrapText="1"/>
    </xf>
    <xf numFmtId="1" fontId="4" fillId="2" borderId="0" xfId="0" applyNumberFormat="1" applyFont="1" applyFill="1" applyBorder="1" applyAlignment="1" applyProtection="1">
      <alignment horizontal="right" vertical="top" wrapText="1"/>
    </xf>
    <xf numFmtId="1" fontId="0" fillId="0" borderId="0" xfId="0" applyNumberFormat="1" applyBorder="1" applyAlignment="1" applyProtection="1">
      <alignment horizontal="right" vertical="top" wrapText="1"/>
    </xf>
    <xf numFmtId="1" fontId="0" fillId="0" borderId="0" xfId="0" applyNumberFormat="1" applyBorder="1" applyAlignment="1" applyProtection="1">
      <alignment horizontal="right" vertical="top" wrapText="1"/>
      <protection locked="0"/>
    </xf>
    <xf numFmtId="0" fontId="11" fillId="3" borderId="0" xfId="0" applyFont="1" applyFill="1" applyBorder="1" applyAlignment="1" applyProtection="1">
      <alignment horizontal="center" vertical="center" wrapText="1"/>
    </xf>
    <xf numFmtId="1" fontId="0" fillId="0" borderId="0" xfId="0" applyNumberFormat="1" applyAlignment="1" applyProtection="1">
      <alignment horizontal="center" vertical="center" wrapText="1"/>
    </xf>
    <xf numFmtId="165" fontId="0" fillId="0" borderId="0" xfId="1" applyNumberFormat="1" applyFont="1" applyAlignment="1" applyProtection="1">
      <alignment horizontal="center" vertical="center" wrapText="1"/>
    </xf>
    <xf numFmtId="0" fontId="39" fillId="3" borderId="1" xfId="3" applyFont="1" applyFill="1" applyBorder="1" applyAlignment="1" applyProtection="1">
      <alignment horizontal="center" vertical="center" wrapText="1"/>
    </xf>
    <xf numFmtId="3" fontId="10" fillId="0" borderId="1" xfId="3" applyNumberFormat="1" applyFont="1" applyFill="1" applyBorder="1" applyAlignment="1" applyProtection="1">
      <alignment vertical="center"/>
      <protection locked="0"/>
    </xf>
    <xf numFmtId="0" fontId="5" fillId="0" borderId="1" xfId="3" applyFont="1" applyBorder="1" applyAlignment="1" applyProtection="1">
      <alignment vertical="center"/>
      <protection locked="0"/>
    </xf>
    <xf numFmtId="3" fontId="5" fillId="0" borderId="1" xfId="3" applyNumberFormat="1" applyFont="1" applyBorder="1" applyAlignment="1" applyProtection="1">
      <alignment vertical="center"/>
      <protection locked="0"/>
    </xf>
    <xf numFmtId="0" fontId="10" fillId="0" borderId="1" xfId="3" applyFont="1" applyBorder="1" applyAlignment="1" applyProtection="1">
      <alignment vertical="center"/>
      <protection locked="0"/>
    </xf>
    <xf numFmtId="0" fontId="5" fillId="0" borderId="10" xfId="4" applyFont="1" applyBorder="1" applyAlignment="1" applyProtection="1">
      <alignment horizontal="right" vertical="center"/>
      <protection locked="0"/>
    </xf>
    <xf numFmtId="0" fontId="1" fillId="0" borderId="12" xfId="4" applyFont="1" applyBorder="1" applyAlignment="1" applyProtection="1">
      <alignment horizontal="right" vertical="center"/>
      <protection locked="0"/>
    </xf>
    <xf numFmtId="168" fontId="0" fillId="0" borderId="0" xfId="0" applyNumberFormat="1" applyBorder="1" applyAlignment="1" applyProtection="1">
      <alignment horizontal="left" vertical="top" wrapText="1"/>
      <protection locked="0"/>
    </xf>
    <xf numFmtId="49" fontId="34" fillId="2" borderId="0" xfId="0" applyNumberFormat="1" applyFont="1" applyFill="1" applyBorder="1" applyAlignment="1" applyProtection="1">
      <alignment horizontal="center"/>
    </xf>
    <xf numFmtId="0" fontId="25" fillId="0" borderId="1" xfId="0" applyFont="1" applyBorder="1" applyAlignment="1">
      <alignment vertical="top" textRotation="90" wrapText="1"/>
    </xf>
    <xf numFmtId="0" fontId="25" fillId="0" borderId="1" xfId="0" applyFont="1" applyBorder="1" applyAlignment="1">
      <alignment horizontal="center" vertical="top" textRotation="90" wrapText="1"/>
    </xf>
    <xf numFmtId="0" fontId="25" fillId="0" borderId="0" xfId="0" applyFont="1" applyAlignment="1">
      <alignment textRotation="90"/>
    </xf>
    <xf numFmtId="165" fontId="25" fillId="0" borderId="1" xfId="1" applyNumberFormat="1" applyFont="1" applyBorder="1" applyAlignment="1">
      <alignment horizontal="center" vertical="top" textRotation="90" wrapText="1"/>
    </xf>
    <xf numFmtId="0" fontId="25" fillId="0" borderId="0" xfId="0" applyFont="1" applyAlignment="1">
      <alignment horizontal="center" vertical="top" textRotation="90"/>
    </xf>
    <xf numFmtId="9" fontId="25" fillId="0" borderId="1" xfId="2" applyFont="1" applyBorder="1" applyAlignment="1">
      <alignment horizontal="center" vertical="top" textRotation="90" wrapText="1"/>
    </xf>
    <xf numFmtId="0" fontId="25" fillId="0" borderId="0" xfId="0" applyFont="1" applyAlignment="1">
      <alignment horizontal="center"/>
    </xf>
    <xf numFmtId="0" fontId="31" fillId="15" borderId="0" xfId="0" applyFont="1" applyFill="1" applyAlignment="1" applyProtection="1">
      <alignment horizontal="left" vertical="top" wrapText="1"/>
      <protection locked="0"/>
    </xf>
    <xf numFmtId="0" fontId="31" fillId="15" borderId="0" xfId="0" applyFont="1" applyFill="1" applyAlignment="1" applyProtection="1">
      <alignment horizontal="center" vertical="top" textRotation="90" wrapText="1"/>
      <protection locked="0"/>
    </xf>
    <xf numFmtId="0" fontId="29" fillId="15" borderId="0" xfId="12" applyFont="1" applyFill="1" applyBorder="1" applyAlignment="1" applyProtection="1">
      <alignment horizontal="center" vertical="top" textRotation="90" wrapText="1"/>
      <protection locked="0"/>
    </xf>
    <xf numFmtId="0" fontId="31" fillId="15" borderId="0" xfId="0" applyFont="1" applyFill="1" applyAlignment="1" applyProtection="1">
      <alignment horizontal="left" vertical="top" textRotation="90" wrapText="1"/>
      <protection locked="0"/>
    </xf>
    <xf numFmtId="0" fontId="31" fillId="15" borderId="0" xfId="0" applyNumberFormat="1" applyFont="1" applyFill="1" applyAlignment="1" applyProtection="1">
      <alignment horizontal="center" vertical="top" textRotation="90" wrapText="1"/>
      <protection locked="0"/>
    </xf>
    <xf numFmtId="0" fontId="29" fillId="15" borderId="0" xfId="0" applyNumberFormat="1" applyFont="1" applyFill="1" applyAlignment="1" applyProtection="1">
      <alignment horizontal="left" vertical="top" wrapText="1"/>
      <protection locked="0"/>
    </xf>
    <xf numFmtId="164" fontId="29" fillId="15" borderId="0" xfId="7" applyFont="1" applyFill="1" applyAlignment="1" applyProtection="1">
      <alignment horizontal="center" vertical="top" textRotation="90" wrapText="1"/>
      <protection locked="0"/>
    </xf>
    <xf numFmtId="167" fontId="29" fillId="15" borderId="0" xfId="7" applyNumberFormat="1" applyFont="1" applyFill="1" applyBorder="1" applyAlignment="1" applyProtection="1">
      <alignment horizontal="center" vertical="top" wrapText="1"/>
      <protection locked="0"/>
    </xf>
    <xf numFmtId="14" fontId="29" fillId="15" borderId="0" xfId="0" applyNumberFormat="1" applyFont="1" applyFill="1" applyAlignment="1" applyProtection="1">
      <alignment horizontal="center" vertical="top" textRotation="90"/>
      <protection locked="0"/>
    </xf>
    <xf numFmtId="165" fontId="40" fillId="15" borderId="0" xfId="12" applyNumberFormat="1" applyFont="1" applyFill="1" applyAlignment="1" applyProtection="1">
      <alignment horizontal="left" vertical="top" wrapText="1"/>
      <protection locked="0"/>
    </xf>
    <xf numFmtId="0" fontId="40" fillId="15" borderId="0" xfId="0" applyFont="1" applyFill="1" applyAlignment="1" applyProtection="1">
      <alignment horizontal="left" vertical="top" wrapText="1"/>
      <protection locked="0"/>
    </xf>
    <xf numFmtId="165" fontId="40" fillId="15" borderId="0" xfId="1" applyNumberFormat="1" applyFont="1" applyFill="1" applyAlignment="1" applyProtection="1">
      <alignment horizontal="left" vertical="top" wrapText="1"/>
      <protection locked="0"/>
    </xf>
    <xf numFmtId="0" fontId="41" fillId="15" borderId="0" xfId="0" applyFont="1" applyFill="1" applyAlignment="1" applyProtection="1">
      <alignment horizontal="left" vertical="top" wrapText="1"/>
      <protection locked="0"/>
    </xf>
    <xf numFmtId="167" fontId="41" fillId="15" borderId="0" xfId="0" applyNumberFormat="1" applyFont="1" applyFill="1" applyAlignment="1" applyProtection="1">
      <alignment horizontal="left" vertical="top" wrapText="1"/>
      <protection locked="0"/>
    </xf>
    <xf numFmtId="167" fontId="41" fillId="15" borderId="0" xfId="1" applyNumberFormat="1" applyFont="1" applyFill="1" applyAlignment="1" applyProtection="1">
      <alignment horizontal="left" vertical="top" wrapText="1"/>
      <protection locked="0"/>
    </xf>
    <xf numFmtId="9" fontId="41" fillId="15" borderId="0" xfId="2" applyFont="1" applyFill="1" applyAlignment="1" applyProtection="1">
      <alignment horizontal="left" vertical="top" wrapText="1"/>
      <protection locked="0"/>
    </xf>
    <xf numFmtId="167" fontId="41" fillId="15" borderId="0" xfId="12" applyNumberFormat="1" applyFont="1" applyFill="1" applyAlignment="1" applyProtection="1">
      <alignment horizontal="left" vertical="top" wrapText="1"/>
      <protection locked="0"/>
    </xf>
    <xf numFmtId="167" fontId="42" fillId="15" borderId="0" xfId="7" applyNumberFormat="1" applyFont="1" applyFill="1" applyAlignment="1" applyProtection="1">
      <alignment horizontal="left" vertical="top" wrapText="1"/>
      <protection locked="0"/>
    </xf>
    <xf numFmtId="165" fontId="42" fillId="15" borderId="0" xfId="7" applyNumberFormat="1" applyFont="1" applyFill="1" applyAlignment="1" applyProtection="1">
      <alignment horizontal="left" vertical="top" wrapText="1"/>
      <protection locked="0"/>
    </xf>
    <xf numFmtId="0" fontId="41" fillId="15" borderId="0" xfId="0" applyFont="1" applyFill="1" applyBorder="1" applyAlignment="1" applyProtection="1">
      <alignment horizontal="left" vertical="top" wrapText="1"/>
      <protection locked="0"/>
    </xf>
    <xf numFmtId="0" fontId="41" fillId="15" borderId="0" xfId="12" applyFont="1" applyFill="1" applyAlignment="1" applyProtection="1">
      <alignment horizontal="left" vertical="top" wrapText="1"/>
      <protection locked="0"/>
    </xf>
    <xf numFmtId="0" fontId="42" fillId="15" borderId="0" xfId="0" applyNumberFormat="1" applyFont="1" applyFill="1" applyAlignment="1" applyProtection="1">
      <alignment horizontal="center" vertical="top" wrapText="1"/>
      <protection locked="0"/>
    </xf>
    <xf numFmtId="164" fontId="42" fillId="15" borderId="0" xfId="7" applyFont="1" applyFill="1" applyAlignment="1" applyProtection="1">
      <alignment horizontal="left" vertical="top" wrapText="1"/>
      <protection locked="0"/>
    </xf>
    <xf numFmtId="170" fontId="42" fillId="15" borderId="0" xfId="7" applyNumberFormat="1" applyFont="1" applyFill="1" applyAlignment="1" applyProtection="1">
      <alignment horizontal="left" vertical="top" wrapText="1"/>
      <protection locked="0"/>
    </xf>
    <xf numFmtId="0" fontId="42" fillId="15" borderId="0" xfId="12" applyFont="1" applyFill="1" applyAlignment="1" applyProtection="1">
      <alignment horizontal="left" vertical="top" wrapText="1"/>
      <protection locked="0"/>
    </xf>
    <xf numFmtId="0" fontId="43" fillId="15" borderId="0" xfId="0" applyFont="1" applyFill="1" applyAlignment="1" applyProtection="1">
      <alignment horizontal="center" vertical="top" wrapText="1"/>
      <protection locked="0"/>
    </xf>
    <xf numFmtId="0" fontId="44" fillId="15" borderId="0" xfId="0" applyFont="1" applyFill="1" applyAlignment="1" applyProtection="1">
      <alignment vertical="top" wrapText="1"/>
      <protection locked="0"/>
    </xf>
    <xf numFmtId="0" fontId="25" fillId="0" borderId="0" xfId="0" applyFont="1" applyAlignment="1">
      <alignment vertical="top"/>
    </xf>
    <xf numFmtId="0" fontId="44" fillId="15" borderId="0" xfId="0" applyFont="1" applyFill="1" applyAlignment="1" applyProtection="1">
      <alignment horizontal="center" vertical="top" textRotation="90" wrapText="1"/>
      <protection locked="0"/>
    </xf>
    <xf numFmtId="165" fontId="25" fillId="0" borderId="1" xfId="1" applyNumberFormat="1" applyFont="1" applyBorder="1" applyAlignment="1">
      <alignment horizontal="center" vertical="center" textRotation="90"/>
    </xf>
    <xf numFmtId="0" fontId="29" fillId="15" borderId="0" xfId="0" applyFont="1" applyFill="1" applyAlignment="1" applyProtection="1">
      <alignment horizontal="center" vertical="top" wrapText="1"/>
      <protection locked="0"/>
    </xf>
    <xf numFmtId="0" fontId="43" fillId="15" borderId="0" xfId="0" applyFont="1" applyFill="1" applyAlignment="1" applyProtection="1">
      <alignment horizontal="center" vertical="top" textRotation="90" wrapText="1"/>
      <protection locked="0"/>
    </xf>
    <xf numFmtId="1" fontId="35" fillId="0" borderId="1" xfId="7" applyNumberFormat="1" applyFont="1" applyBorder="1" applyAlignment="1">
      <alignment horizontal="center" vertical="top" textRotation="90"/>
    </xf>
    <xf numFmtId="1" fontId="35" fillId="0" borderId="1" xfId="0" applyNumberFormat="1" applyFont="1" applyBorder="1" applyAlignment="1">
      <alignment vertical="top" textRotation="90" wrapText="1"/>
    </xf>
    <xf numFmtId="168" fontId="0" fillId="0" borderId="0" xfId="0" applyNumberFormat="1" applyBorder="1" applyAlignment="1">
      <alignment horizontal="left" vertical="center"/>
    </xf>
    <xf numFmtId="168" fontId="0" fillId="0" borderId="0" xfId="0" applyNumberFormat="1" applyBorder="1" applyAlignment="1">
      <alignment horizontal="left"/>
    </xf>
    <xf numFmtId="0" fontId="11" fillId="2" borderId="0" xfId="0" applyFont="1" applyFill="1" applyBorder="1" applyAlignment="1" applyProtection="1">
      <alignment horizontal="center"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center" wrapText="1"/>
    </xf>
    <xf numFmtId="0" fontId="1" fillId="2" borderId="0" xfId="0" applyFont="1" applyFill="1" applyAlignment="1" applyProtection="1">
      <alignment vertical="center" wrapText="1"/>
    </xf>
    <xf numFmtId="0" fontId="1" fillId="2" borderId="0" xfId="0" applyFont="1" applyFill="1" applyBorder="1" applyAlignment="1" applyProtection="1">
      <alignment horizontal="left"/>
    </xf>
    <xf numFmtId="3" fontId="7" fillId="16" borderId="1" xfId="3" applyNumberFormat="1" applyFont="1" applyFill="1" applyBorder="1" applyAlignment="1" applyProtection="1">
      <alignment horizontal="center" vertical="center" wrapText="1"/>
    </xf>
    <xf numFmtId="3" fontId="7" fillId="16" borderId="0" xfId="3" applyNumberFormat="1" applyFont="1" applyFill="1" applyBorder="1" applyAlignment="1" applyProtection="1">
      <alignment horizontal="center" vertical="center" wrapText="1"/>
    </xf>
    <xf numFmtId="3" fontId="5" fillId="16" borderId="1" xfId="3" applyNumberFormat="1" applyFont="1" applyFill="1" applyBorder="1" applyAlignment="1" applyProtection="1">
      <alignment vertical="center"/>
    </xf>
    <xf numFmtId="3" fontId="5" fillId="0" borderId="0" xfId="3" applyNumberFormat="1" applyFont="1" applyBorder="1" applyAlignment="1" applyProtection="1">
      <alignment vertical="center" wrapText="1"/>
      <protection locked="0"/>
    </xf>
    <xf numFmtId="0" fontId="5" fillId="0" borderId="1" xfId="3" applyFont="1" applyBorder="1" applyAlignment="1" applyProtection="1">
      <alignment vertical="center" wrapText="1"/>
      <protection locked="0"/>
    </xf>
    <xf numFmtId="0" fontId="26" fillId="12" borderId="17" xfId="0" applyNumberFormat="1" applyFont="1" applyFill="1" applyBorder="1" applyAlignment="1" applyProtection="1">
      <alignment horizontal="left" vertical="center" wrapText="1"/>
    </xf>
    <xf numFmtId="0" fontId="7" fillId="0" borderId="15" xfId="0" applyFont="1" applyBorder="1" applyAlignment="1" applyProtection="1">
      <alignment horizontal="left" vertical="top"/>
    </xf>
    <xf numFmtId="0" fontId="27" fillId="0" borderId="53" xfId="0" applyFont="1" applyBorder="1" applyProtection="1"/>
    <xf numFmtId="165" fontId="27" fillId="0" borderId="15" xfId="1" applyNumberFormat="1" applyFont="1" applyBorder="1" applyProtection="1"/>
    <xf numFmtId="9" fontId="25" fillId="0" borderId="0" xfId="2" applyFont="1" applyBorder="1" applyProtection="1"/>
    <xf numFmtId="9" fontId="25" fillId="0" borderId="13" xfId="2" applyFont="1" applyBorder="1" applyProtection="1"/>
    <xf numFmtId="9" fontId="25" fillId="0" borderId="2" xfId="2" applyFont="1" applyBorder="1" applyProtection="1"/>
    <xf numFmtId="9" fontId="25" fillId="0" borderId="14" xfId="2" applyFont="1" applyBorder="1" applyProtection="1"/>
    <xf numFmtId="9" fontId="25" fillId="0" borderId="10" xfId="2" applyFont="1" applyBorder="1" applyProtection="1"/>
    <xf numFmtId="168" fontId="29" fillId="7" borderId="0" xfId="0" applyNumberFormat="1" applyFont="1" applyFill="1" applyBorder="1" applyAlignment="1" applyProtection="1">
      <alignment horizontal="center" vertical="top" wrapText="1"/>
    </xf>
    <xf numFmtId="0" fontId="29" fillId="7" borderId="13" xfId="0" applyNumberFormat="1" applyFont="1" applyFill="1" applyBorder="1" applyAlignment="1" applyProtection="1">
      <alignment horizontal="center" vertical="top" wrapText="1"/>
    </xf>
    <xf numFmtId="0" fontId="1" fillId="2"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16" fillId="2" borderId="0" xfId="6" applyFill="1" applyBorder="1" applyAlignment="1" applyProtection="1">
      <alignment horizontal="center" vertical="center" wrapText="1"/>
    </xf>
    <xf numFmtId="0" fontId="0" fillId="2" borderId="0" xfId="0" applyFont="1" applyFill="1" applyAlignment="1" applyProtection="1">
      <alignment horizontal="left" vertical="center" wrapText="1"/>
    </xf>
    <xf numFmtId="0" fontId="0" fillId="2" borderId="0" xfId="0" applyFont="1" applyFill="1" applyAlignment="1" applyProtection="1">
      <alignment vertical="center"/>
    </xf>
    <xf numFmtId="0" fontId="20" fillId="0" borderId="57" xfId="0" applyFont="1" applyBorder="1" applyAlignment="1" applyProtection="1">
      <alignment horizontal="center" vertical="center" wrapText="1"/>
    </xf>
    <xf numFmtId="0" fontId="5" fillId="0" borderId="16" xfId="13" applyFont="1" applyBorder="1" applyAlignment="1" applyProtection="1">
      <alignment horizontal="right" vertical="center"/>
      <protection locked="0"/>
    </xf>
    <xf numFmtId="0" fontId="5" fillId="0" borderId="0" xfId="13" applyFont="1" applyAlignment="1" applyProtection="1">
      <alignment vertical="center" wrapText="1"/>
      <protection locked="0"/>
    </xf>
    <xf numFmtId="0" fontId="5" fillId="0" borderId="30" xfId="13" applyFont="1" applyBorder="1" applyAlignment="1" applyProtection="1">
      <alignment horizontal="right" vertical="center"/>
      <protection locked="0"/>
    </xf>
    <xf numFmtId="0" fontId="5" fillId="0" borderId="5" xfId="13" applyFont="1" applyBorder="1" applyAlignment="1" applyProtection="1">
      <alignment vertical="center" wrapText="1"/>
      <protection locked="0"/>
    </xf>
    <xf numFmtId="0" fontId="5" fillId="0" borderId="0" xfId="13" applyFont="1" applyBorder="1" applyAlignment="1" applyProtection="1">
      <alignment vertical="center" wrapText="1"/>
      <protection locked="0"/>
    </xf>
    <xf numFmtId="0" fontId="5" fillId="0" borderId="30" xfId="13" quotePrefix="1" applyFont="1" applyBorder="1" applyAlignment="1" applyProtection="1">
      <alignment horizontal="right" vertical="center"/>
      <protection locked="0"/>
    </xf>
    <xf numFmtId="0" fontId="5" fillId="0" borderId="16" xfId="13" quotePrefix="1" applyFont="1" applyBorder="1" applyAlignment="1" applyProtection="1">
      <alignment horizontal="right" vertical="center"/>
      <protection locked="0"/>
    </xf>
    <xf numFmtId="0" fontId="5" fillId="0" borderId="31" xfId="13" applyFont="1" applyBorder="1" applyAlignment="1" applyProtection="1">
      <alignment horizontal="right" vertical="center"/>
      <protection locked="0"/>
    </xf>
    <xf numFmtId="0" fontId="5" fillId="0" borderId="8" xfId="13" applyFont="1" applyBorder="1" applyAlignment="1" applyProtection="1">
      <alignment horizontal="left" vertical="center" wrapText="1"/>
      <protection locked="0"/>
    </xf>
    <xf numFmtId="0" fontId="5" fillId="0" borderId="32" xfId="13" applyFont="1" applyBorder="1" applyAlignment="1" applyProtection="1">
      <alignment horizontal="right" vertical="center"/>
      <protection locked="0"/>
    </xf>
    <xf numFmtId="0" fontId="5" fillId="0" borderId="28" xfId="13" applyFont="1" applyBorder="1" applyAlignment="1" applyProtection="1">
      <alignment horizontal="left" vertical="center" wrapText="1"/>
      <protection locked="0"/>
    </xf>
    <xf numFmtId="0" fontId="5" fillId="0" borderId="33" xfId="13" applyFont="1" applyBorder="1" applyAlignment="1" applyProtection="1">
      <alignment vertical="center"/>
      <protection locked="0"/>
    </xf>
    <xf numFmtId="0" fontId="5" fillId="0" borderId="33" xfId="13" applyFont="1" applyBorder="1" applyAlignment="1" applyProtection="1">
      <alignment horizontal="right" vertical="center"/>
      <protection locked="0"/>
    </xf>
    <xf numFmtId="0" fontId="5" fillId="0" borderId="34" xfId="13" applyFont="1" applyBorder="1" applyAlignment="1" applyProtection="1">
      <alignment vertical="center"/>
      <protection locked="0"/>
    </xf>
    <xf numFmtId="0" fontId="5" fillId="0" borderId="32" xfId="13" quotePrefix="1" applyFont="1" applyBorder="1" applyAlignment="1" applyProtection="1">
      <alignment horizontal="right" vertical="center"/>
      <protection locked="0"/>
    </xf>
    <xf numFmtId="0" fontId="5" fillId="0" borderId="16" xfId="13" applyFont="1" applyBorder="1" applyAlignment="1" applyProtection="1">
      <alignment vertical="center"/>
      <protection locked="0"/>
    </xf>
    <xf numFmtId="0" fontId="5" fillId="0" borderId="34" xfId="13" applyFont="1" applyBorder="1" applyAlignment="1" applyProtection="1">
      <alignment horizontal="right" vertical="center"/>
      <protection locked="0"/>
    </xf>
    <xf numFmtId="0" fontId="5" fillId="0" borderId="5" xfId="13" applyFont="1" applyBorder="1" applyAlignment="1" applyProtection="1">
      <alignment horizontal="left" vertical="center" wrapText="1"/>
      <protection locked="0"/>
    </xf>
    <xf numFmtId="0" fontId="5" fillId="0" borderId="35" xfId="13" applyFont="1" applyBorder="1" applyAlignment="1" applyProtection="1">
      <alignment horizontal="right" vertical="center"/>
      <protection locked="0"/>
    </xf>
    <xf numFmtId="0" fontId="5" fillId="0" borderId="30" xfId="13" applyFont="1" applyBorder="1" applyAlignment="1" applyProtection="1">
      <alignment horizontal="right" vertical="center" wrapText="1"/>
      <protection locked="0"/>
    </xf>
    <xf numFmtId="0" fontId="5" fillId="0" borderId="5" xfId="13" quotePrefix="1" applyFont="1" applyBorder="1" applyAlignment="1" applyProtection="1">
      <alignment horizontal="left" vertical="center" wrapText="1"/>
      <protection locked="0"/>
    </xf>
    <xf numFmtId="0" fontId="5" fillId="0" borderId="30" xfId="13" quotePrefix="1" applyFont="1" applyBorder="1" applyAlignment="1" applyProtection="1">
      <alignment horizontal="center" vertical="center"/>
      <protection locked="0"/>
    </xf>
    <xf numFmtId="0" fontId="5" fillId="0" borderId="36" xfId="13" applyFont="1" applyBorder="1" applyAlignment="1" applyProtection="1">
      <alignment vertical="center"/>
      <protection locked="0"/>
    </xf>
    <xf numFmtId="0" fontId="5" fillId="0" borderId="36" xfId="13" applyFont="1" applyBorder="1" applyAlignment="1" applyProtection="1">
      <alignment horizontal="right" vertical="center"/>
      <protection locked="0"/>
    </xf>
    <xf numFmtId="0" fontId="5" fillId="0" borderId="36" xfId="13" quotePrefix="1" applyFont="1" applyBorder="1" applyAlignment="1" applyProtection="1">
      <alignment horizontal="center" vertical="center"/>
      <protection locked="0"/>
    </xf>
    <xf numFmtId="0" fontId="5" fillId="0" borderId="8" xfId="13" applyFont="1" applyBorder="1" applyAlignment="1" applyProtection="1">
      <alignment vertical="center" wrapText="1"/>
      <protection locked="0"/>
    </xf>
    <xf numFmtId="0" fontId="5" fillId="0" borderId="8" xfId="13" quotePrefix="1" applyFont="1" applyBorder="1" applyAlignment="1" applyProtection="1">
      <alignment horizontal="left" vertical="center" wrapText="1"/>
      <protection locked="0"/>
    </xf>
    <xf numFmtId="0" fontId="5" fillId="0" borderId="29" xfId="13" quotePrefix="1" applyFont="1" applyBorder="1" applyAlignment="1" applyProtection="1">
      <alignment horizontal="left" vertical="center" wrapText="1"/>
      <protection locked="0"/>
    </xf>
    <xf numFmtId="0" fontId="7" fillId="0" borderId="0" xfId="3" applyFont="1" applyAlignment="1" applyProtection="1">
      <alignment vertical="center" wrapText="1"/>
    </xf>
    <xf numFmtId="0" fontId="7" fillId="0" borderId="1" xfId="3" applyFont="1" applyBorder="1" applyAlignment="1" applyProtection="1">
      <alignment vertical="center" wrapText="1"/>
    </xf>
    <xf numFmtId="0" fontId="10" fillId="3" borderId="1" xfId="13" applyFont="1" applyFill="1" applyBorder="1" applyAlignment="1" applyProtection="1">
      <alignment vertical="center"/>
    </xf>
    <xf numFmtId="0" fontId="7" fillId="0" borderId="1" xfId="3" applyFont="1" applyFill="1" applyBorder="1" applyAlignment="1" applyProtection="1">
      <alignment vertical="center" wrapText="1"/>
    </xf>
    <xf numFmtId="0" fontId="24" fillId="0" borderId="1" xfId="3" applyFont="1" applyBorder="1" applyAlignment="1" applyProtection="1">
      <alignment vertical="center" wrapText="1"/>
    </xf>
    <xf numFmtId="0" fontId="38" fillId="0" borderId="1" xfId="3" applyFont="1" applyBorder="1" applyAlignment="1" applyProtection="1">
      <alignment vertical="center"/>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26" fillId="0" borderId="3" xfId="0" applyFont="1" applyFill="1" applyBorder="1" applyAlignment="1" applyProtection="1">
      <alignment horizontal="left" vertical="center" wrapText="1"/>
    </xf>
    <xf numFmtId="0" fontId="29" fillId="7" borderId="0" xfId="0" applyFont="1" applyFill="1" applyBorder="1" applyAlignment="1" applyProtection="1">
      <alignment horizontal="left" vertical="top" wrapText="1"/>
    </xf>
    <xf numFmtId="0" fontId="20" fillId="0" borderId="9" xfId="0" applyFont="1" applyBorder="1" applyAlignment="1" applyProtection="1">
      <alignment horizontal="center" vertical="center" wrapText="1"/>
    </xf>
    <xf numFmtId="0" fontId="0" fillId="2" borderId="0" xfId="0" applyFont="1" applyFill="1" applyAlignment="1" applyProtection="1">
      <alignment horizontal="center" vertical="center"/>
    </xf>
    <xf numFmtId="0" fontId="25" fillId="0" borderId="3" xfId="0" applyFont="1" applyBorder="1" applyProtection="1"/>
    <xf numFmtId="0" fontId="25" fillId="12" borderId="11" xfId="0" applyFont="1" applyFill="1" applyBorder="1" applyProtection="1"/>
    <xf numFmtId="0" fontId="0" fillId="0" borderId="0" xfId="0" applyProtection="1"/>
    <xf numFmtId="0" fontId="45" fillId="11" borderId="1" xfId="0" applyFont="1" applyFill="1" applyBorder="1" applyAlignment="1" applyProtection="1">
      <alignment horizontal="center" vertical="center"/>
    </xf>
    <xf numFmtId="0" fontId="25" fillId="0" borderId="0" xfId="0" applyFont="1" applyProtection="1"/>
    <xf numFmtId="0" fontId="25" fillId="12" borderId="0" xfId="0" applyFont="1" applyFill="1" applyBorder="1" applyAlignment="1" applyProtection="1">
      <alignment vertical="top" wrapText="1"/>
    </xf>
    <xf numFmtId="0" fontId="25" fillId="12" borderId="13" xfId="0" applyFont="1" applyFill="1" applyBorder="1" applyProtection="1"/>
    <xf numFmtId="0" fontId="25" fillId="12" borderId="0" xfId="0" applyFont="1" applyFill="1" applyBorder="1" applyAlignment="1" applyProtection="1">
      <alignment vertical="top"/>
    </xf>
    <xf numFmtId="0" fontId="20" fillId="0" borderId="0" xfId="0" applyFont="1" applyProtection="1"/>
    <xf numFmtId="0" fontId="47" fillId="0" borderId="2" xfId="0" applyFont="1" applyBorder="1" applyProtection="1"/>
    <xf numFmtId="0" fontId="27" fillId="0" borderId="2" xfId="0" applyFont="1" applyBorder="1" applyAlignment="1" applyProtection="1">
      <alignment horizontal="right"/>
    </xf>
    <xf numFmtId="0" fontId="27" fillId="0" borderId="14" xfId="0" applyFont="1" applyBorder="1" applyProtection="1"/>
    <xf numFmtId="0" fontId="27" fillId="0" borderId="2" xfId="0" applyFont="1" applyBorder="1" applyProtection="1"/>
    <xf numFmtId="0" fontId="27" fillId="0" borderId="15"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12" borderId="2" xfId="0" applyFont="1" applyFill="1" applyBorder="1" applyAlignment="1" applyProtection="1">
      <alignment horizontal="center" vertical="center"/>
    </xf>
    <xf numFmtId="0" fontId="27" fillId="12" borderId="14" xfId="0" applyFont="1" applyFill="1" applyBorder="1" applyAlignment="1" applyProtection="1">
      <alignment horizontal="center" vertical="center"/>
    </xf>
    <xf numFmtId="0" fontId="45" fillId="0" borderId="15" xfId="0" applyFont="1" applyBorder="1" applyAlignment="1" applyProtection="1">
      <alignment horizontal="center" vertical="center"/>
    </xf>
    <xf numFmtId="0" fontId="45" fillId="0" borderId="2" xfId="0" applyFont="1" applyBorder="1" applyAlignment="1" applyProtection="1">
      <alignment horizontal="center" vertical="center"/>
    </xf>
    <xf numFmtId="0" fontId="45" fillId="0" borderId="14" xfId="0" applyFont="1" applyBorder="1" applyAlignment="1" applyProtection="1">
      <alignment horizontal="center" vertical="center"/>
    </xf>
    <xf numFmtId="165" fontId="25" fillId="0" borderId="16" xfId="1" applyNumberFormat="1" applyFont="1" applyBorder="1" applyProtection="1"/>
    <xf numFmtId="165" fontId="25" fillId="0" borderId="0" xfId="1" applyNumberFormat="1" applyFont="1" applyBorder="1" applyProtection="1"/>
    <xf numFmtId="165" fontId="25" fillId="0" borderId="13" xfId="1" applyNumberFormat="1" applyFont="1" applyBorder="1" applyProtection="1"/>
    <xf numFmtId="165" fontId="25" fillId="12" borderId="0" xfId="1" applyNumberFormat="1" applyFont="1" applyFill="1" applyBorder="1" applyProtection="1"/>
    <xf numFmtId="9" fontId="25" fillId="12" borderId="13" xfId="2" applyFont="1" applyFill="1" applyBorder="1" applyProtection="1"/>
    <xf numFmtId="165" fontId="46" fillId="0" borderId="16" xfId="1" applyNumberFormat="1" applyFont="1" applyBorder="1" applyProtection="1"/>
    <xf numFmtId="165" fontId="46" fillId="0" borderId="4" xfId="1" applyNumberFormat="1" applyFont="1" applyBorder="1" applyProtection="1"/>
    <xf numFmtId="165" fontId="25" fillId="0" borderId="15" xfId="1" applyNumberFormat="1" applyFont="1" applyBorder="1" applyProtection="1"/>
    <xf numFmtId="165" fontId="27" fillId="0" borderId="10" xfId="1" applyNumberFormat="1" applyFont="1" applyBorder="1" applyProtection="1"/>
    <xf numFmtId="165" fontId="27" fillId="0" borderId="1" xfId="1" applyNumberFormat="1" applyFont="1" applyBorder="1" applyProtection="1"/>
    <xf numFmtId="165" fontId="29" fillId="7" borderId="1" xfId="1" applyNumberFormat="1" applyFont="1" applyFill="1" applyBorder="1" applyProtection="1"/>
    <xf numFmtId="165" fontId="25" fillId="12" borderId="9" xfId="1" applyNumberFormat="1" applyFont="1" applyFill="1" applyBorder="1" applyProtection="1"/>
    <xf numFmtId="9" fontId="25" fillId="12" borderId="1" xfId="2" applyFont="1" applyFill="1" applyBorder="1" applyProtection="1"/>
    <xf numFmtId="165" fontId="45" fillId="0" borderId="1" xfId="1" applyNumberFormat="1" applyFont="1" applyBorder="1" applyProtection="1"/>
    <xf numFmtId="0" fontId="25" fillId="12" borderId="0" xfId="0" applyFont="1" applyFill="1" applyBorder="1" applyProtection="1"/>
    <xf numFmtId="165" fontId="29" fillId="7" borderId="7" xfId="1" applyNumberFormat="1" applyFont="1" applyFill="1" applyBorder="1" applyAlignment="1" applyProtection="1">
      <alignment horizontal="center" vertical="center"/>
    </xf>
    <xf numFmtId="165" fontId="29" fillId="7" borderId="3" xfId="1" applyNumberFormat="1" applyFont="1" applyFill="1" applyBorder="1" applyAlignment="1" applyProtection="1">
      <alignment horizontal="center" vertical="center"/>
    </xf>
    <xf numFmtId="165" fontId="29" fillId="7" borderId="9" xfId="1" applyNumberFormat="1" applyFont="1" applyFill="1" applyBorder="1" applyAlignment="1" applyProtection="1">
      <alignment horizontal="center" vertical="center"/>
    </xf>
    <xf numFmtId="0" fontId="27" fillId="0" borderId="15" xfId="0" applyFont="1" applyBorder="1" applyProtection="1"/>
    <xf numFmtId="165" fontId="25" fillId="0" borderId="2" xfId="1" applyNumberFormat="1" applyFont="1" applyBorder="1" applyProtection="1"/>
    <xf numFmtId="165" fontId="25" fillId="0" borderId="14" xfId="1" applyNumberFormat="1" applyFont="1" applyBorder="1" applyProtection="1"/>
    <xf numFmtId="165" fontId="46" fillId="0" borderId="15" xfId="1" applyNumberFormat="1" applyFont="1" applyBorder="1" applyProtection="1"/>
    <xf numFmtId="165" fontId="46" fillId="0" borderId="10" xfId="1" applyNumberFormat="1" applyFont="1" applyBorder="1" applyProtection="1"/>
    <xf numFmtId="0" fontId="0" fillId="0" borderId="0" xfId="0" applyFill="1" applyBorder="1" applyAlignment="1" applyProtection="1">
      <alignment horizontal="center"/>
    </xf>
    <xf numFmtId="0" fontId="0" fillId="0" borderId="0" xfId="0" applyAlignment="1" applyProtection="1">
      <alignment wrapText="1"/>
    </xf>
    <xf numFmtId="0" fontId="27" fillId="9" borderId="52" xfId="0" applyFont="1" applyFill="1" applyBorder="1" applyAlignment="1" applyProtection="1">
      <alignment wrapText="1"/>
    </xf>
    <xf numFmtId="165" fontId="27" fillId="9" borderId="46" xfId="1" applyNumberFormat="1" applyFont="1" applyFill="1" applyBorder="1" applyAlignment="1" applyProtection="1">
      <alignment wrapText="1"/>
    </xf>
    <xf numFmtId="0" fontId="27" fillId="9" borderId="47" xfId="0" applyFont="1" applyFill="1" applyBorder="1" applyAlignment="1" applyProtection="1">
      <alignment wrapText="1"/>
    </xf>
    <xf numFmtId="9" fontId="27" fillId="9" borderId="47" xfId="2" applyFont="1" applyFill="1" applyBorder="1" applyAlignment="1" applyProtection="1">
      <alignment horizontal="center" wrapText="1"/>
    </xf>
    <xf numFmtId="0" fontId="27" fillId="2" borderId="47" xfId="0" applyFont="1" applyFill="1" applyBorder="1" applyAlignment="1" applyProtection="1">
      <alignment wrapText="1"/>
    </xf>
    <xf numFmtId="165" fontId="27" fillId="9" borderId="47" xfId="0" applyNumberFormat="1" applyFont="1" applyFill="1" applyBorder="1" applyAlignment="1" applyProtection="1">
      <alignment wrapText="1"/>
    </xf>
    <xf numFmtId="165" fontId="27" fillId="9" borderId="48" xfId="1" applyNumberFormat="1" applyFont="1" applyFill="1" applyBorder="1" applyAlignment="1" applyProtection="1">
      <alignment wrapText="1"/>
    </xf>
    <xf numFmtId="0" fontId="27" fillId="2" borderId="46" xfId="0" applyFont="1" applyFill="1" applyBorder="1" applyAlignment="1" applyProtection="1">
      <alignment wrapText="1"/>
    </xf>
    <xf numFmtId="0" fontId="25" fillId="9" borderId="47" xfId="0" applyFont="1" applyFill="1" applyBorder="1" applyAlignment="1" applyProtection="1">
      <alignment wrapText="1"/>
    </xf>
    <xf numFmtId="0" fontId="25" fillId="9" borderId="47" xfId="0" applyFont="1" applyFill="1" applyBorder="1" applyAlignment="1" applyProtection="1">
      <alignment horizontal="center" wrapText="1"/>
    </xf>
    <xf numFmtId="165" fontId="25" fillId="9" borderId="48" xfId="1" applyNumberFormat="1" applyFont="1" applyFill="1" applyBorder="1" applyAlignment="1" applyProtection="1">
      <alignment wrapText="1"/>
    </xf>
    <xf numFmtId="0" fontId="25" fillId="9" borderId="46" xfId="0" applyFont="1" applyFill="1" applyBorder="1" applyAlignment="1" applyProtection="1">
      <alignment wrapText="1"/>
    </xf>
    <xf numFmtId="0" fontId="27" fillId="9" borderId="48" xfId="0" applyFont="1" applyFill="1" applyBorder="1" applyAlignment="1" applyProtection="1">
      <alignment wrapText="1"/>
    </xf>
    <xf numFmtId="0" fontId="0" fillId="2" borderId="0" xfId="0" applyFill="1" applyProtection="1"/>
    <xf numFmtId="0" fontId="0" fillId="0" borderId="0" xfId="0" applyAlignment="1" applyProtection="1">
      <alignment horizontal="left" vertical="center" wrapText="1"/>
    </xf>
    <xf numFmtId="0" fontId="22" fillId="2" borderId="0"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horizontal="right" vertical="top" wrapText="1"/>
    </xf>
    <xf numFmtId="0" fontId="1" fillId="2" borderId="2" xfId="0" applyFont="1" applyFill="1" applyBorder="1" applyAlignment="1" applyProtection="1">
      <alignment vertical="top" wrapText="1"/>
    </xf>
    <xf numFmtId="0" fontId="22" fillId="0" borderId="0" xfId="0" applyFont="1" applyFill="1" applyBorder="1" applyAlignment="1" applyProtection="1">
      <alignment vertical="top" wrapText="1"/>
    </xf>
    <xf numFmtId="0" fontId="22" fillId="2" borderId="0" xfId="0" applyFont="1" applyFill="1" applyBorder="1" applyAlignment="1" applyProtection="1">
      <alignment vertical="top" wrapText="1"/>
    </xf>
    <xf numFmtId="0" fontId="50" fillId="2"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50" fillId="2" borderId="0" xfId="0" applyFont="1" applyFill="1" applyAlignment="1" applyProtection="1">
      <alignment horizontal="center" vertical="top" wrapText="1"/>
    </xf>
    <xf numFmtId="0" fontId="0" fillId="0" borderId="0" xfId="0" applyAlignment="1" applyProtection="1">
      <alignment horizontal="left" vertical="center" wrapText="1"/>
    </xf>
    <xf numFmtId="0" fontId="1" fillId="2" borderId="0" xfId="0" applyFont="1" applyFill="1" applyAlignment="1" applyProtection="1">
      <alignment horizontal="center" vertical="center" wrapText="1"/>
    </xf>
    <xf numFmtId="0" fontId="1" fillId="2" borderId="0" xfId="0" applyFont="1" applyFill="1" applyAlignment="1" applyProtection="1">
      <alignment horizontal="left" vertical="center" wrapText="1"/>
    </xf>
    <xf numFmtId="0" fontId="1" fillId="2" borderId="0" xfId="0" applyFont="1" applyFill="1" applyBorder="1" applyAlignment="1" applyProtection="1">
      <alignment horizontal="left" wrapText="1"/>
    </xf>
    <xf numFmtId="0" fontId="27" fillId="0" borderId="1" xfId="0" applyFont="1" applyBorder="1" applyAlignment="1">
      <alignment horizontal="left" vertical="top" wrapText="1"/>
    </xf>
    <xf numFmtId="0" fontId="25" fillId="0" borderId="0" xfId="0" applyFont="1" applyAlignment="1">
      <alignment textRotation="90" wrapText="1"/>
    </xf>
    <xf numFmtId="0" fontId="29" fillId="15" borderId="0" xfId="0" applyNumberFormat="1" applyFont="1" applyFill="1" applyAlignment="1" applyProtection="1">
      <alignment horizontal="right" vertical="top" wrapText="1"/>
      <protection locked="0"/>
    </xf>
    <xf numFmtId="165" fontId="29" fillId="15" borderId="0" xfId="1" applyNumberFormat="1" applyFont="1" applyFill="1" applyAlignment="1" applyProtection="1">
      <alignment horizontal="left" vertical="top" textRotation="90" wrapText="1"/>
      <protection locked="0"/>
    </xf>
    <xf numFmtId="165" fontId="29" fillId="15" borderId="0" xfId="1" applyNumberFormat="1" applyFont="1" applyFill="1" applyAlignment="1" applyProtection="1">
      <alignment horizontal="center" vertical="top" textRotation="90" wrapText="1"/>
      <protection locked="0"/>
    </xf>
    <xf numFmtId="167" fontId="29" fillId="15" borderId="0" xfId="7" applyNumberFormat="1" applyFont="1" applyFill="1" applyAlignment="1" applyProtection="1">
      <alignment horizontal="left" vertical="top" wrapText="1"/>
      <protection locked="0"/>
    </xf>
    <xf numFmtId="0" fontId="29" fillId="15" borderId="0" xfId="0" applyFont="1" applyFill="1" applyAlignment="1" applyProtection="1">
      <alignment horizontal="left" vertical="top" textRotation="90" wrapText="1"/>
      <protection locked="0"/>
    </xf>
    <xf numFmtId="0" fontId="9" fillId="0" borderId="0" xfId="4" applyFont="1" applyAlignment="1" applyProtection="1">
      <alignment horizontal="center" vertical="center"/>
      <protection locked="0"/>
    </xf>
    <xf numFmtId="0" fontId="10" fillId="0" borderId="0" xfId="4" applyFont="1" applyProtection="1">
      <protection locked="0"/>
    </xf>
    <xf numFmtId="165" fontId="10" fillId="0" borderId="0" xfId="1" applyNumberFormat="1" applyFont="1" applyProtection="1">
      <protection locked="0"/>
    </xf>
    <xf numFmtId="0" fontId="33" fillId="2" borderId="0" xfId="0" applyFont="1" applyFill="1" applyBorder="1" applyAlignment="1" applyProtection="1">
      <alignment horizontal="center" vertical="center" wrapText="1"/>
    </xf>
    <xf numFmtId="0" fontId="16" fillId="2" borderId="0" xfId="6" applyFill="1" applyBorder="1" applyAlignment="1" applyProtection="1">
      <alignment horizontal="center" vertical="center" wrapText="1"/>
    </xf>
    <xf numFmtId="0" fontId="5" fillId="2" borderId="0" xfId="6"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 fillId="2" borderId="19"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1" fillId="0" borderId="18" xfId="0" applyFont="1" applyFill="1" applyBorder="1" applyAlignment="1" applyProtection="1">
      <alignment horizontal="center" vertical="center" wrapText="1"/>
      <protection locked="0"/>
    </xf>
    <xf numFmtId="0" fontId="0" fillId="0" borderId="0" xfId="0" applyBorder="1" applyAlignment="1" applyProtection="1">
      <alignment horizontal="left" vertical="top" wrapText="1"/>
    </xf>
    <xf numFmtId="0" fontId="36"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53" fillId="0" borderId="0" xfId="0" applyFont="1" applyFill="1" applyAlignment="1" applyProtection="1">
      <alignment horizontal="center" wrapText="1"/>
    </xf>
    <xf numFmtId="0" fontId="50" fillId="2" borderId="0" xfId="0" applyFont="1" applyFill="1" applyAlignment="1" applyProtection="1">
      <alignment horizontal="center" vertical="top"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protection locked="0"/>
    </xf>
    <xf numFmtId="0" fontId="52" fillId="2" borderId="0" xfId="6" applyFont="1" applyFill="1" applyAlignment="1" applyProtection="1">
      <alignment horizontal="center" vertical="top" wrapText="1"/>
    </xf>
    <xf numFmtId="0" fontId="11" fillId="3" borderId="18"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23" fillId="2" borderId="0" xfId="0" applyFont="1" applyFill="1" applyBorder="1" applyAlignment="1" applyProtection="1">
      <alignment horizontal="left" vertical="top" wrapText="1"/>
    </xf>
    <xf numFmtId="0" fontId="1" fillId="2" borderId="2" xfId="0" applyFont="1" applyFill="1" applyBorder="1" applyAlignment="1" applyProtection="1">
      <alignment horizontal="center" vertical="top" wrapText="1"/>
    </xf>
    <xf numFmtId="0" fontId="20"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left" vertical="top" wrapText="1"/>
    </xf>
    <xf numFmtId="165" fontId="0" fillId="6" borderId="0" xfId="1" applyNumberFormat="1" applyFont="1" applyFill="1" applyBorder="1" applyAlignment="1" applyProtection="1">
      <alignment horizontal="left" vertical="top" wrapText="1"/>
    </xf>
    <xf numFmtId="166" fontId="0" fillId="6" borderId="0" xfId="0" applyNumberFormat="1" applyFill="1" applyBorder="1" applyAlignment="1" applyProtection="1">
      <alignment horizontal="left" vertical="top" wrapText="1"/>
    </xf>
    <xf numFmtId="0" fontId="0" fillId="0" borderId="17"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49" fillId="0" borderId="17" xfId="0" applyFont="1" applyFill="1" applyBorder="1" applyAlignment="1" applyProtection="1">
      <alignment horizontal="center" wrapText="1"/>
    </xf>
    <xf numFmtId="0" fontId="49" fillId="0" borderId="0" xfId="0" applyFont="1" applyFill="1" applyBorder="1" applyAlignment="1" applyProtection="1">
      <alignment horizontal="center" wrapText="1"/>
    </xf>
    <xf numFmtId="0" fontId="1" fillId="2" borderId="0" xfId="0" applyFont="1" applyFill="1" applyAlignment="1" applyProtection="1">
      <alignment horizontal="left" vertical="top" wrapText="1"/>
    </xf>
    <xf numFmtId="0" fontId="22" fillId="2" borderId="0" xfId="0" applyFont="1" applyFill="1" applyAlignment="1" applyProtection="1">
      <alignment horizontal="left" vertical="top" wrapText="1"/>
    </xf>
    <xf numFmtId="0" fontId="22" fillId="2" borderId="0" xfId="0" applyFont="1" applyFill="1" applyBorder="1" applyAlignment="1" applyProtection="1">
      <alignment horizontal="left" vertical="top" wrapText="1"/>
    </xf>
    <xf numFmtId="0" fontId="22" fillId="2" borderId="0" xfId="0" applyFont="1" applyFill="1" applyBorder="1" applyAlignment="1" applyProtection="1">
      <alignment horizontal="center" vertical="top" wrapText="1"/>
    </xf>
    <xf numFmtId="0" fontId="0" fillId="0" borderId="0" xfId="0" applyBorder="1" applyAlignment="1">
      <alignment horizontal="left"/>
    </xf>
    <xf numFmtId="0" fontId="0" fillId="0" borderId="0" xfId="0" applyBorder="1" applyAlignment="1"/>
    <xf numFmtId="0" fontId="30" fillId="2" borderId="0" xfId="0" applyFont="1" applyFill="1" applyBorder="1" applyAlignment="1" applyProtection="1">
      <alignment horizontal="left" wrapText="1"/>
    </xf>
    <xf numFmtId="0" fontId="1" fillId="2" borderId="15" xfId="0" applyFont="1" applyFill="1" applyBorder="1" applyAlignment="1" applyProtection="1">
      <alignment horizontal="left" wrapText="1"/>
    </xf>
    <xf numFmtId="0" fontId="1" fillId="2" borderId="2" xfId="0" applyFont="1" applyFill="1" applyBorder="1" applyAlignment="1" applyProtection="1">
      <alignment horizontal="left" wrapText="1"/>
    </xf>
    <xf numFmtId="0" fontId="1" fillId="2" borderId="16" xfId="0" applyFont="1" applyFill="1" applyBorder="1" applyAlignment="1" applyProtection="1">
      <alignment horizontal="left" wrapText="1"/>
    </xf>
    <xf numFmtId="0" fontId="0" fillId="2" borderId="20" xfId="0" applyFill="1" applyBorder="1" applyAlignment="1" applyProtection="1">
      <alignment horizontal="left" wrapText="1"/>
    </xf>
    <xf numFmtId="0" fontId="0" fillId="2" borderId="17" xfId="0" applyFill="1" applyBorder="1" applyAlignment="1" applyProtection="1">
      <alignment horizontal="left" wrapText="1"/>
    </xf>
    <xf numFmtId="0" fontId="0" fillId="0" borderId="0" xfId="0" applyFill="1" applyBorder="1" applyAlignment="1" applyProtection="1">
      <alignment horizontal="left" wrapText="1"/>
      <protection locked="0"/>
    </xf>
    <xf numFmtId="0" fontId="1" fillId="2" borderId="0" xfId="0" applyFont="1" applyFill="1" applyBorder="1" applyAlignment="1" applyProtection="1">
      <alignment horizontal="center" wrapText="1"/>
    </xf>
    <xf numFmtId="0" fontId="0" fillId="0" borderId="0" xfId="0" applyBorder="1" applyAlignment="1">
      <alignment horizontal="left" vertical="top"/>
    </xf>
    <xf numFmtId="0" fontId="11" fillId="3" borderId="17"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 fillId="0" borderId="0" xfId="0" applyFont="1" applyFill="1" applyBorder="1" applyAlignment="1" applyProtection="1">
      <alignment vertical="top" wrapText="1"/>
      <protection locked="0"/>
    </xf>
    <xf numFmtId="49" fontId="0" fillId="0" borderId="0" xfId="0" applyNumberFormat="1" applyBorder="1" applyAlignment="1" applyProtection="1">
      <alignment vertical="top" wrapText="1"/>
      <protection locked="0"/>
    </xf>
    <xf numFmtId="1" fontId="0" fillId="0" borderId="0" xfId="0" applyNumberFormat="1" applyBorder="1" applyAlignment="1" applyProtection="1">
      <alignment horizontal="right" vertical="top" wrapText="1"/>
      <protection locked="0"/>
    </xf>
    <xf numFmtId="0" fontId="0" fillId="0" borderId="0" xfId="0" applyFill="1" applyBorder="1" applyAlignment="1" applyProtection="1">
      <alignment horizontal="left" vertical="top" wrapText="1"/>
    </xf>
    <xf numFmtId="0" fontId="0" fillId="0" borderId="0" xfId="0" applyFill="1" applyBorder="1" applyAlignment="1" applyProtection="1">
      <alignment horizontal="left" vertical="top" wrapText="1"/>
      <protection locked="0"/>
    </xf>
    <xf numFmtId="165" fontId="0" fillId="0" borderId="0" xfId="1" applyNumberFormat="1" applyFont="1" applyBorder="1" applyAlignment="1" applyProtection="1">
      <alignment horizontal="left" vertical="top" wrapText="1"/>
      <protection locked="0"/>
    </xf>
    <xf numFmtId="14" fontId="0" fillId="0" borderId="0" xfId="0" applyNumberFormat="1" applyBorder="1" applyAlignment="1" applyProtection="1">
      <alignment horizontal="center" vertical="top" wrapText="1"/>
      <protection locked="0"/>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0" fontId="30" fillId="2" borderId="0" xfId="0" applyFont="1" applyFill="1" applyBorder="1" applyAlignment="1" applyProtection="1">
      <alignment horizontal="center" vertical="top" wrapText="1"/>
    </xf>
    <xf numFmtId="0" fontId="30" fillId="2" borderId="0" xfId="0" applyFont="1" applyFill="1" applyAlignment="1" applyProtection="1">
      <alignment horizontal="center" vertical="center" wrapText="1"/>
    </xf>
    <xf numFmtId="0" fontId="1" fillId="2" borderId="0" xfId="0" applyFont="1" applyFill="1" applyAlignment="1" applyProtection="1">
      <alignment horizontal="center" vertical="center" wrapText="1"/>
    </xf>
    <xf numFmtId="0" fontId="1" fillId="2" borderId="0" xfId="0" applyFont="1" applyFill="1" applyBorder="1" applyAlignment="1" applyProtection="1">
      <alignment horizontal="center" vertical="center" wrapText="1"/>
    </xf>
    <xf numFmtId="0" fontId="30"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protection locked="0"/>
    </xf>
    <xf numFmtId="0" fontId="30" fillId="2" borderId="0" xfId="0" applyFont="1" applyFill="1" applyAlignment="1" applyProtection="1">
      <alignment horizontal="right" vertical="center" wrapText="1"/>
    </xf>
    <xf numFmtId="0" fontId="1" fillId="2" borderId="0" xfId="0" applyFont="1" applyFill="1" applyAlignment="1" applyProtection="1">
      <alignment horizontal="right" vertical="center" wrapText="1"/>
    </xf>
    <xf numFmtId="0" fontId="1" fillId="2" borderId="0" xfId="0" applyFont="1" applyFill="1" applyAlignment="1" applyProtection="1">
      <alignment horizontal="left" vertical="center" wrapText="1"/>
    </xf>
    <xf numFmtId="0" fontId="0" fillId="0" borderId="0" xfId="0" applyAlignment="1" applyProtection="1">
      <alignment horizontal="left" vertical="top" wrapText="1"/>
    </xf>
    <xf numFmtId="0" fontId="0" fillId="0" borderId="0" xfId="0" applyFill="1" applyAlignment="1" applyProtection="1">
      <alignment horizontal="left" vertical="top" wrapText="1"/>
      <protection locked="0"/>
    </xf>
    <xf numFmtId="0" fontId="0" fillId="0" borderId="0" xfId="0" applyFill="1" applyAlignment="1" applyProtection="1">
      <alignment vertical="top" wrapText="1"/>
      <protection locked="0"/>
    </xf>
    <xf numFmtId="0" fontId="1" fillId="0" borderId="0" xfId="0" applyFont="1" applyFill="1" applyAlignment="1" applyProtection="1">
      <alignment horizontal="left" vertical="center" wrapText="1"/>
    </xf>
    <xf numFmtId="0" fontId="1" fillId="2" borderId="0" xfId="0" applyFont="1" applyFill="1" applyAlignment="1" applyProtection="1">
      <alignment horizontal="right" vertical="top" wrapText="1"/>
    </xf>
    <xf numFmtId="0" fontId="1" fillId="2" borderId="0" xfId="0" applyFont="1" applyFill="1" applyBorder="1" applyAlignment="1" applyProtection="1">
      <alignment horizontal="center" vertical="top" wrapText="1"/>
    </xf>
    <xf numFmtId="0" fontId="27" fillId="0" borderId="7" xfId="0" applyFont="1" applyBorder="1" applyAlignment="1" applyProtection="1">
      <alignment horizontal="center"/>
    </xf>
    <xf numFmtId="0" fontId="27" fillId="0" borderId="3" xfId="0" applyFont="1" applyBorder="1" applyAlignment="1" applyProtection="1">
      <alignment horizontal="center"/>
    </xf>
    <xf numFmtId="0" fontId="27" fillId="0" borderId="9" xfId="0" applyFont="1" applyBorder="1" applyAlignment="1" applyProtection="1">
      <alignment horizontal="center"/>
    </xf>
    <xf numFmtId="0" fontId="25" fillId="0" borderId="0" xfId="0" applyFont="1" applyBorder="1" applyProtection="1"/>
    <xf numFmtId="0" fontId="25" fillId="0" borderId="13" xfId="0" applyFont="1" applyBorder="1" applyProtection="1"/>
    <xf numFmtId="0" fontId="20" fillId="12" borderId="20" xfId="0" applyFont="1" applyFill="1" applyBorder="1" applyAlignment="1" applyProtection="1">
      <alignment horizontal="center"/>
    </xf>
    <xf numFmtId="0" fontId="20" fillId="12" borderId="17" xfId="0" applyFont="1" applyFill="1" applyBorder="1" applyAlignment="1" applyProtection="1">
      <alignment horizontal="center"/>
    </xf>
    <xf numFmtId="0" fontId="20" fillId="12" borderId="11" xfId="0" applyFont="1" applyFill="1" applyBorder="1" applyAlignment="1" applyProtection="1">
      <alignment horizontal="center"/>
    </xf>
    <xf numFmtId="0" fontId="25" fillId="12" borderId="16" xfId="0" applyFont="1" applyFill="1" applyBorder="1" applyAlignment="1" applyProtection="1">
      <alignment horizontal="left" vertical="top" wrapText="1"/>
    </xf>
    <xf numFmtId="0" fontId="25" fillId="12" borderId="0" xfId="0" applyFont="1" applyFill="1" applyBorder="1" applyAlignment="1" applyProtection="1">
      <alignment horizontal="left" vertical="top" wrapText="1"/>
    </xf>
    <xf numFmtId="0" fontId="25" fillId="12" borderId="17" xfId="0" applyFont="1" applyFill="1" applyBorder="1" applyAlignment="1" applyProtection="1">
      <alignment horizontal="left" vertical="top" wrapText="1"/>
    </xf>
    <xf numFmtId="0" fontId="25" fillId="12" borderId="11" xfId="0" applyFont="1" applyFill="1" applyBorder="1" applyAlignment="1" applyProtection="1">
      <alignment horizontal="left" vertical="top" wrapText="1"/>
    </xf>
    <xf numFmtId="0" fontId="25" fillId="12" borderId="15" xfId="0" applyFont="1" applyFill="1" applyBorder="1" applyAlignment="1" applyProtection="1">
      <alignment horizontal="left" vertical="top" wrapText="1"/>
    </xf>
    <xf numFmtId="0" fontId="25" fillId="12" borderId="2" xfId="0" applyFont="1" applyFill="1" applyBorder="1" applyAlignment="1" applyProtection="1">
      <alignment horizontal="left" vertical="top" wrapText="1"/>
    </xf>
    <xf numFmtId="0" fontId="25" fillId="12" borderId="14" xfId="0" applyFont="1" applyFill="1" applyBorder="1" applyAlignment="1" applyProtection="1">
      <alignment horizontal="left" vertical="top" wrapText="1"/>
    </xf>
    <xf numFmtId="0" fontId="37" fillId="12" borderId="20" xfId="0" applyFont="1" applyFill="1" applyBorder="1" applyAlignment="1" applyProtection="1">
      <alignment horizontal="center" vertical="center"/>
    </xf>
    <xf numFmtId="0" fontId="37" fillId="12" borderId="17" xfId="0" applyFont="1" applyFill="1" applyBorder="1" applyAlignment="1" applyProtection="1">
      <alignment horizontal="center" vertical="center"/>
    </xf>
    <xf numFmtId="0" fontId="37" fillId="12" borderId="11" xfId="0" applyFont="1" applyFill="1" applyBorder="1" applyAlignment="1" applyProtection="1">
      <alignment horizontal="center" vertical="center"/>
    </xf>
    <xf numFmtId="0" fontId="37" fillId="12" borderId="16" xfId="0" applyFont="1" applyFill="1" applyBorder="1" applyAlignment="1" applyProtection="1">
      <alignment horizontal="center" vertical="center"/>
    </xf>
    <xf numFmtId="0" fontId="37" fillId="12" borderId="0" xfId="0" applyFont="1" applyFill="1" applyBorder="1" applyAlignment="1" applyProtection="1">
      <alignment horizontal="center" vertical="center"/>
    </xf>
    <xf numFmtId="0" fontId="37" fillId="12" borderId="13" xfId="0" applyFont="1" applyFill="1" applyBorder="1" applyAlignment="1" applyProtection="1">
      <alignment horizontal="center" vertical="center"/>
    </xf>
    <xf numFmtId="0" fontId="37" fillId="12" borderId="15" xfId="0" applyFont="1" applyFill="1" applyBorder="1" applyAlignment="1" applyProtection="1">
      <alignment horizontal="center" vertical="center"/>
    </xf>
    <xf numFmtId="0" fontId="37" fillId="12" borderId="2" xfId="0" applyFont="1" applyFill="1" applyBorder="1" applyAlignment="1" applyProtection="1">
      <alignment horizontal="center" vertical="center"/>
    </xf>
    <xf numFmtId="0" fontId="37" fillId="12" borderId="14" xfId="0" applyFont="1" applyFill="1" applyBorder="1" applyAlignment="1" applyProtection="1">
      <alignment horizontal="center" vertical="center"/>
    </xf>
    <xf numFmtId="0" fontId="27" fillId="0" borderId="20" xfId="0" applyFont="1" applyBorder="1" applyAlignment="1" applyProtection="1">
      <alignment horizontal="left"/>
    </xf>
    <xf numFmtId="0" fontId="27" fillId="0" borderId="17" xfId="0" applyFont="1" applyBorder="1" applyAlignment="1" applyProtection="1">
      <alignment horizontal="left"/>
    </xf>
    <xf numFmtId="0" fontId="27" fillId="0" borderId="11" xfId="0" applyFont="1" applyBorder="1" applyAlignment="1" applyProtection="1">
      <alignment horizontal="left"/>
    </xf>
    <xf numFmtId="0" fontId="29" fillId="7" borderId="7" xfId="0" applyFont="1" applyFill="1" applyBorder="1" applyAlignment="1" applyProtection="1">
      <alignment horizontal="left" vertical="center" wrapText="1"/>
    </xf>
    <xf numFmtId="0" fontId="29" fillId="7" borderId="3" xfId="0" applyFont="1" applyFill="1" applyBorder="1" applyAlignment="1" applyProtection="1">
      <alignment horizontal="left" vertical="center" wrapText="1"/>
    </xf>
    <xf numFmtId="0" fontId="29" fillId="7" borderId="9" xfId="0" applyFont="1" applyFill="1" applyBorder="1" applyAlignment="1" applyProtection="1">
      <alignment horizontal="left" vertical="center" wrapText="1"/>
    </xf>
    <xf numFmtId="0" fontId="25" fillId="0" borderId="2" xfId="0" applyFont="1" applyBorder="1" applyProtection="1"/>
    <xf numFmtId="0" fontId="25" fillId="0" borderId="14" xfId="0" applyFont="1" applyBorder="1" applyProtection="1"/>
    <xf numFmtId="0" fontId="27" fillId="0" borderId="7" xfId="0" applyFont="1" applyBorder="1" applyProtection="1"/>
    <xf numFmtId="0" fontId="27" fillId="0" borderId="3" xfId="0" applyFont="1" applyBorder="1" applyProtection="1"/>
    <xf numFmtId="0" fontId="27" fillId="0" borderId="9" xfId="0" applyFont="1" applyBorder="1" applyProtection="1"/>
    <xf numFmtId="0" fontId="27" fillId="0" borderId="20" xfId="0" applyFont="1" applyBorder="1" applyAlignment="1" applyProtection="1">
      <alignment horizontal="center"/>
    </xf>
    <xf numFmtId="0" fontId="27" fillId="0" borderId="17" xfId="0" applyFont="1" applyBorder="1" applyAlignment="1" applyProtection="1">
      <alignment horizontal="center"/>
    </xf>
    <xf numFmtId="0" fontId="27" fillId="0" borderId="11" xfId="0" applyFont="1" applyBorder="1" applyAlignment="1" applyProtection="1">
      <alignment horizontal="center"/>
    </xf>
    <xf numFmtId="0" fontId="47" fillId="0" borderId="20" xfId="0" applyFont="1" applyBorder="1" applyAlignment="1" applyProtection="1">
      <alignment vertical="center"/>
    </xf>
    <xf numFmtId="0" fontId="47" fillId="0" borderId="11" xfId="0" applyFont="1" applyBorder="1" applyAlignment="1" applyProtection="1">
      <alignment vertical="center"/>
    </xf>
    <xf numFmtId="0" fontId="26" fillId="0" borderId="3" xfId="0" applyFont="1" applyFill="1" applyBorder="1" applyAlignment="1" applyProtection="1">
      <alignment vertical="center" wrapText="1"/>
    </xf>
    <xf numFmtId="0" fontId="47" fillId="0" borderId="15" xfId="0" applyFont="1" applyBorder="1" applyAlignment="1" applyProtection="1">
      <alignment vertical="center"/>
    </xf>
    <xf numFmtId="0" fontId="47" fillId="0" borderId="14" xfId="0" applyFont="1" applyBorder="1" applyAlignment="1" applyProtection="1">
      <alignment vertical="center"/>
    </xf>
    <xf numFmtId="0" fontId="47" fillId="0" borderId="20" xfId="0" applyFont="1" applyFill="1" applyBorder="1" applyAlignment="1" applyProtection="1">
      <alignment horizontal="center" vertical="center" wrapText="1"/>
    </xf>
    <xf numFmtId="0" fontId="47" fillId="0" borderId="11" xfId="0" applyFont="1" applyFill="1" applyBorder="1" applyAlignment="1" applyProtection="1">
      <alignment horizontal="center" vertical="center" wrapText="1"/>
    </xf>
    <xf numFmtId="49" fontId="25" fillId="0" borderId="15" xfId="0" applyNumberFormat="1" applyFont="1" applyBorder="1" applyAlignment="1" applyProtection="1">
      <alignment horizontal="center" vertical="center"/>
    </xf>
    <xf numFmtId="0" fontId="25" fillId="0" borderId="14" xfId="0" applyFont="1" applyBorder="1" applyAlignment="1" applyProtection="1">
      <alignment horizontal="center" vertical="center"/>
    </xf>
    <xf numFmtId="0" fontId="26" fillId="0" borderId="7"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9" fillId="7" borderId="16" xfId="0" applyFont="1" applyFill="1" applyBorder="1" applyAlignment="1" applyProtection="1">
      <alignment horizontal="left" vertical="top" wrapText="1"/>
    </xf>
    <xf numFmtId="0" fontId="29" fillId="7" borderId="0" xfId="0" applyFont="1" applyFill="1" applyBorder="1" applyAlignment="1" applyProtection="1">
      <alignment horizontal="left" vertical="top" wrapText="1"/>
    </xf>
    <xf numFmtId="0" fontId="47" fillId="0" borderId="16" xfId="0" applyFont="1" applyBorder="1" applyAlignment="1" applyProtection="1">
      <alignment vertical="center"/>
    </xf>
    <xf numFmtId="0" fontId="47" fillId="0" borderId="13" xfId="0" applyFont="1" applyBorder="1" applyAlignment="1" applyProtection="1">
      <alignment vertical="center"/>
    </xf>
    <xf numFmtId="0" fontId="25" fillId="0" borderId="2" xfId="0" applyFont="1" applyBorder="1" applyAlignment="1" applyProtection="1">
      <alignment vertical="center" wrapText="1"/>
    </xf>
    <xf numFmtId="0" fontId="25" fillId="0" borderId="14" xfId="0" applyFont="1" applyBorder="1" applyAlignment="1" applyProtection="1">
      <alignment vertical="center" wrapText="1"/>
    </xf>
    <xf numFmtId="165" fontId="25" fillId="0" borderId="25" xfId="1" applyNumberFormat="1" applyFont="1" applyBorder="1" applyProtection="1"/>
    <xf numFmtId="165" fontId="25" fillId="0" borderId="24" xfId="1" applyNumberFormat="1" applyFont="1" applyBorder="1" applyProtection="1"/>
    <xf numFmtId="165" fontId="25" fillId="0" borderId="38" xfId="1" applyNumberFormat="1" applyFont="1" applyBorder="1" applyProtection="1"/>
    <xf numFmtId="165" fontId="25" fillId="0" borderId="26" xfId="1" applyNumberFormat="1" applyFont="1" applyBorder="1" applyProtection="1"/>
    <xf numFmtId="165" fontId="25" fillId="0" borderId="27" xfId="1" applyNumberFormat="1" applyFont="1" applyBorder="1" applyProtection="1"/>
    <xf numFmtId="165" fontId="25" fillId="0" borderId="39" xfId="1" applyNumberFormat="1" applyFont="1" applyBorder="1" applyProtection="1"/>
    <xf numFmtId="0" fontId="45" fillId="0" borderId="7" xfId="0" applyNumberFormat="1" applyFont="1" applyFill="1" applyBorder="1" applyAlignment="1" applyProtection="1">
      <alignment horizontal="center" vertical="center" wrapText="1"/>
    </xf>
    <xf numFmtId="0" fontId="45" fillId="0" borderId="3" xfId="0" applyNumberFormat="1" applyFont="1" applyFill="1" applyBorder="1" applyAlignment="1" applyProtection="1">
      <alignment horizontal="center" vertical="center" wrapText="1"/>
    </xf>
    <xf numFmtId="0" fontId="45" fillId="0" borderId="9" xfId="0" applyNumberFormat="1" applyFont="1" applyFill="1" applyBorder="1" applyAlignment="1" applyProtection="1">
      <alignment horizontal="center" vertical="center" wrapText="1"/>
    </xf>
    <xf numFmtId="0" fontId="29" fillId="7" borderId="3" xfId="0" applyFont="1" applyFill="1" applyBorder="1" applyAlignment="1" applyProtection="1">
      <alignment horizontal="left" vertical="top" wrapText="1"/>
    </xf>
    <xf numFmtId="0" fontId="46" fillId="0" borderId="20" xfId="0" applyFont="1" applyBorder="1" applyAlignment="1" applyProtection="1">
      <alignment horizontal="left" vertical="top"/>
    </xf>
    <xf numFmtId="0" fontId="46" fillId="0" borderId="17" xfId="0" applyFont="1" applyBorder="1" applyAlignment="1" applyProtection="1">
      <alignment horizontal="left" vertical="top"/>
    </xf>
    <xf numFmtId="0" fontId="46" fillId="0" borderId="11" xfId="0" applyFont="1" applyBorder="1" applyAlignment="1" applyProtection="1">
      <alignment horizontal="left" vertical="top"/>
    </xf>
    <xf numFmtId="0" fontId="46" fillId="0" borderId="16" xfId="0" applyFont="1" applyBorder="1" applyAlignment="1" applyProtection="1">
      <alignment horizontal="left" vertical="top"/>
    </xf>
    <xf numFmtId="0" fontId="46" fillId="0" borderId="0" xfId="0" applyFont="1" applyBorder="1" applyAlignment="1" applyProtection="1">
      <alignment horizontal="left" vertical="top"/>
    </xf>
    <xf numFmtId="0" fontId="46" fillId="0" borderId="13" xfId="0" applyFont="1" applyBorder="1" applyAlignment="1" applyProtection="1">
      <alignment horizontal="left" vertical="top"/>
    </xf>
    <xf numFmtId="0" fontId="46" fillId="0" borderId="2" xfId="0" applyFont="1" applyBorder="1" applyAlignment="1" applyProtection="1">
      <alignment horizontal="left" vertical="top"/>
    </xf>
    <xf numFmtId="0" fontId="46" fillId="0" borderId="14" xfId="0" applyFont="1" applyBorder="1" applyAlignment="1" applyProtection="1">
      <alignment horizontal="left" vertical="top"/>
    </xf>
    <xf numFmtId="0" fontId="25" fillId="12" borderId="16" xfId="0" applyFont="1" applyFill="1" applyBorder="1" applyAlignment="1" applyProtection="1">
      <alignment horizontal="center" vertical="center" wrapText="1"/>
    </xf>
    <xf numFmtId="0" fontId="25" fillId="12" borderId="13" xfId="0" applyFont="1" applyFill="1" applyBorder="1" applyAlignment="1" applyProtection="1">
      <alignment horizontal="center" vertical="center" wrapText="1"/>
    </xf>
    <xf numFmtId="0" fontId="25" fillId="0" borderId="17" xfId="0" applyFont="1" applyBorder="1" applyAlignment="1" applyProtection="1">
      <alignment vertical="center" wrapText="1"/>
    </xf>
    <xf numFmtId="0" fontId="25" fillId="0" borderId="0"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0" xfId="0" applyFont="1" applyBorder="1" applyAlignment="1" applyProtection="1">
      <alignment horizontal="left" vertical="center" wrapText="1"/>
    </xf>
    <xf numFmtId="0" fontId="25" fillId="0" borderId="13" xfId="0" applyFont="1" applyBorder="1" applyAlignment="1" applyProtection="1">
      <alignment horizontal="left" vertical="center" wrapText="1"/>
    </xf>
    <xf numFmtId="0" fontId="29" fillId="14" borderId="7" xfId="0" applyNumberFormat="1" applyFont="1" applyFill="1" applyBorder="1" applyAlignment="1" applyProtection="1">
      <alignment horizontal="center" vertical="top" wrapText="1"/>
    </xf>
    <xf numFmtId="0" fontId="29" fillId="14" borderId="9" xfId="0" applyNumberFormat="1" applyFont="1" applyFill="1" applyBorder="1" applyAlignment="1" applyProtection="1">
      <alignment horizontal="center" vertical="top" wrapText="1"/>
    </xf>
    <xf numFmtId="0" fontId="45" fillId="0" borderId="3" xfId="0" applyFont="1" applyBorder="1" applyAlignment="1" applyProtection="1">
      <alignment horizontal="center" vertical="top"/>
    </xf>
    <xf numFmtId="0" fontId="45" fillId="0" borderId="9" xfId="0" applyFont="1" applyBorder="1" applyAlignment="1" applyProtection="1">
      <alignment horizontal="center" vertical="top"/>
    </xf>
    <xf numFmtId="0" fontId="25" fillId="0" borderId="7" xfId="0" applyFont="1" applyBorder="1" applyAlignment="1" applyProtection="1">
      <alignment vertical="top" wrapText="1"/>
    </xf>
    <xf numFmtId="0" fontId="25" fillId="0" borderId="3" xfId="0" applyFont="1" applyBorder="1" applyAlignment="1" applyProtection="1">
      <alignment vertical="top" wrapText="1"/>
    </xf>
    <xf numFmtId="0" fontId="36" fillId="0" borderId="7" xfId="0" applyFont="1" applyBorder="1" applyAlignment="1" applyProtection="1">
      <alignment horizontal="left" vertical="top" wrapText="1"/>
    </xf>
    <xf numFmtId="0" fontId="36" fillId="0" borderId="3" xfId="0" applyFont="1" applyBorder="1" applyAlignment="1" applyProtection="1">
      <alignment horizontal="left" vertical="top" wrapText="1"/>
    </xf>
    <xf numFmtId="0" fontId="36" fillId="0" borderId="9" xfId="0" applyFont="1" applyBorder="1" applyAlignment="1" applyProtection="1">
      <alignment horizontal="left" vertical="top" wrapText="1"/>
    </xf>
    <xf numFmtId="0" fontId="25" fillId="12" borderId="15" xfId="0" applyFont="1" applyFill="1" applyBorder="1" applyAlignment="1" applyProtection="1">
      <alignment horizontal="center" vertical="center" wrapText="1"/>
    </xf>
    <xf numFmtId="0" fontId="25" fillId="12" borderId="14" xfId="0" applyFont="1" applyFill="1" applyBorder="1" applyAlignment="1" applyProtection="1">
      <alignment horizontal="center" vertical="center" wrapText="1"/>
    </xf>
    <xf numFmtId="0" fontId="47" fillId="12" borderId="3" xfId="0" applyFont="1" applyFill="1" applyBorder="1" applyAlignment="1" applyProtection="1">
      <alignment horizontal="center" vertical="center" wrapText="1"/>
    </xf>
    <xf numFmtId="0" fontId="47" fillId="12" borderId="9" xfId="0" applyFont="1" applyFill="1" applyBorder="1" applyAlignment="1" applyProtection="1">
      <alignment horizontal="center" vertical="center" wrapText="1"/>
    </xf>
    <xf numFmtId="165" fontId="27" fillId="0" borderId="54" xfId="1" applyNumberFormat="1" applyFont="1" applyBorder="1" applyProtection="1"/>
    <xf numFmtId="165" fontId="27" fillId="0" borderId="55" xfId="1" applyNumberFormat="1" applyFont="1" applyBorder="1" applyProtection="1"/>
    <xf numFmtId="165" fontId="27" fillId="0" borderId="37" xfId="1" applyNumberFormat="1" applyFont="1" applyBorder="1" applyProtection="1"/>
    <xf numFmtId="0" fontId="47" fillId="12" borderId="20" xfId="0" applyFont="1" applyFill="1" applyBorder="1" applyAlignment="1" applyProtection="1">
      <alignment horizontal="center" vertical="center" wrapText="1"/>
    </xf>
    <xf numFmtId="0" fontId="47" fillId="12" borderId="11" xfId="0" applyFont="1" applyFill="1" applyBorder="1" applyAlignment="1" applyProtection="1">
      <alignment horizontal="center" vertical="center" wrapText="1"/>
    </xf>
    <xf numFmtId="0" fontId="47" fillId="12" borderId="16" xfId="0" applyFont="1" applyFill="1" applyBorder="1" applyAlignment="1" applyProtection="1">
      <alignment horizontal="center" vertical="center" wrapText="1"/>
    </xf>
    <xf numFmtId="0" fontId="47" fillId="12" borderId="13" xfId="0" applyFont="1" applyFill="1" applyBorder="1" applyAlignment="1" applyProtection="1">
      <alignment horizontal="center" vertical="center" wrapText="1"/>
    </xf>
    <xf numFmtId="0" fontId="1" fillId="2" borderId="7"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9" xfId="0" applyFont="1" applyFill="1" applyBorder="1" applyAlignment="1" applyProtection="1">
      <alignment vertical="top" wrapText="1"/>
    </xf>
    <xf numFmtId="0" fontId="0" fillId="2" borderId="7"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1" fillId="2" borderId="1" xfId="0" applyFont="1" applyFill="1" applyBorder="1" applyAlignment="1" applyProtection="1">
      <alignment vertical="top" wrapText="1"/>
    </xf>
    <xf numFmtId="0" fontId="20" fillId="12" borderId="16" xfId="0" applyFont="1" applyFill="1" applyBorder="1" applyAlignment="1" applyProtection="1">
      <alignment horizontal="center"/>
    </xf>
    <xf numFmtId="0" fontId="20" fillId="12" borderId="0" xfId="0" applyFont="1" applyFill="1" applyBorder="1" applyAlignment="1" applyProtection="1">
      <alignment horizontal="center"/>
    </xf>
    <xf numFmtId="0" fontId="20" fillId="12" borderId="13" xfId="0" applyFont="1" applyFill="1" applyBorder="1" applyAlignment="1" applyProtection="1">
      <alignment horizontal="center"/>
    </xf>
    <xf numFmtId="0" fontId="0" fillId="12" borderId="15" xfId="0" applyFill="1" applyBorder="1" applyAlignment="1" applyProtection="1">
      <alignment horizontal="center"/>
    </xf>
    <xf numFmtId="0" fontId="0" fillId="12" borderId="2" xfId="0" applyFill="1" applyBorder="1" applyAlignment="1" applyProtection="1">
      <alignment horizontal="center"/>
    </xf>
    <xf numFmtId="0" fontId="0" fillId="12" borderId="14" xfId="0" applyFill="1" applyBorder="1" applyAlignment="1" applyProtection="1">
      <alignment horizontal="center"/>
    </xf>
    <xf numFmtId="0" fontId="0" fillId="2" borderId="9" xfId="0" applyFill="1" applyBorder="1" applyAlignment="1" applyProtection="1">
      <alignment horizontal="left" vertical="center" wrapText="1"/>
    </xf>
    <xf numFmtId="0" fontId="25"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1" fillId="3" borderId="0"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4" borderId="13"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20" fillId="0" borderId="16"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18" fillId="3" borderId="16" xfId="0" applyFont="1" applyFill="1" applyBorder="1" applyAlignment="1" applyProtection="1">
      <alignment vertical="center" wrapText="1"/>
    </xf>
    <xf numFmtId="0" fontId="18" fillId="3" borderId="0" xfId="0" applyFont="1" applyFill="1" applyBorder="1" applyAlignment="1" applyProtection="1">
      <alignment vertical="center" wrapText="1"/>
    </xf>
    <xf numFmtId="0" fontId="18" fillId="3" borderId="13" xfId="0" applyFont="1" applyFill="1" applyBorder="1" applyAlignment="1" applyProtection="1">
      <alignment vertical="center" wrapText="1"/>
    </xf>
    <xf numFmtId="0" fontId="18" fillId="3" borderId="15" xfId="0" applyFont="1" applyFill="1" applyBorder="1" applyAlignment="1" applyProtection="1">
      <alignment vertical="center" wrapText="1"/>
    </xf>
    <xf numFmtId="0" fontId="18" fillId="3" borderId="2" xfId="0" applyFont="1" applyFill="1" applyBorder="1" applyAlignment="1" applyProtection="1">
      <alignment vertical="center" wrapText="1"/>
    </xf>
    <xf numFmtId="0" fontId="18" fillId="3" borderId="14" xfId="0" applyFont="1" applyFill="1" applyBorder="1" applyAlignment="1" applyProtection="1">
      <alignment vertical="center" wrapText="1"/>
    </xf>
    <xf numFmtId="0" fontId="18" fillId="3" borderId="57" xfId="0" applyFont="1" applyFill="1" applyBorder="1" applyAlignment="1" applyProtection="1">
      <alignment vertical="center" wrapText="1"/>
    </xf>
    <xf numFmtId="0" fontId="18" fillId="3" borderId="3" xfId="0" applyFont="1" applyFill="1" applyBorder="1" applyAlignment="1" applyProtection="1">
      <alignment vertical="center" wrapText="1"/>
    </xf>
    <xf numFmtId="0" fontId="18" fillId="3" borderId="9" xfId="0" applyFont="1" applyFill="1" applyBorder="1" applyAlignment="1" applyProtection="1">
      <alignment vertical="center" wrapText="1"/>
    </xf>
    <xf numFmtId="0" fontId="18" fillId="3" borderId="20" xfId="0" applyFont="1" applyFill="1" applyBorder="1" applyAlignment="1" applyProtection="1">
      <alignment horizontal="left" vertical="center" wrapText="1"/>
    </xf>
    <xf numFmtId="0" fontId="18" fillId="3" borderId="17" xfId="0" applyFont="1" applyFill="1" applyBorder="1" applyAlignment="1" applyProtection="1">
      <alignment horizontal="left" vertical="center" wrapText="1"/>
    </xf>
    <xf numFmtId="0" fontId="18" fillId="3" borderId="11" xfId="0" applyFont="1" applyFill="1" applyBorder="1" applyAlignment="1" applyProtection="1">
      <alignment horizontal="left" vertical="center" wrapText="1"/>
    </xf>
    <xf numFmtId="0" fontId="48" fillId="3" borderId="7" xfId="0" applyFont="1" applyFill="1" applyBorder="1" applyAlignment="1" applyProtection="1">
      <alignment horizontal="center" vertical="center" wrapText="1"/>
    </xf>
    <xf numFmtId="0" fontId="48" fillId="3" borderId="3" xfId="0" applyFont="1" applyFill="1" applyBorder="1" applyAlignment="1" applyProtection="1">
      <alignment horizontal="center" vertical="center" wrapText="1"/>
    </xf>
    <xf numFmtId="0" fontId="48" fillId="3" borderId="56" xfId="0" applyFont="1" applyFill="1" applyBorder="1" applyAlignment="1" applyProtection="1">
      <alignment horizontal="center" vertical="center" wrapText="1"/>
    </xf>
    <xf numFmtId="0" fontId="18" fillId="3" borderId="20" xfId="0" applyFont="1" applyFill="1" applyBorder="1" applyAlignment="1" applyProtection="1">
      <alignment vertical="center" wrapText="1"/>
    </xf>
    <xf numFmtId="0" fontId="18" fillId="3" borderId="17" xfId="0" applyFont="1" applyFill="1" applyBorder="1" applyAlignment="1" applyProtection="1">
      <alignment vertical="center" wrapText="1"/>
    </xf>
    <xf numFmtId="0" fontId="18" fillId="3" borderId="11" xfId="0" applyFont="1" applyFill="1" applyBorder="1" applyAlignment="1" applyProtection="1">
      <alignment vertical="center" wrapText="1"/>
    </xf>
    <xf numFmtId="0" fontId="18" fillId="3" borderId="16"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8" fillId="3" borderId="13" xfId="0" applyFont="1" applyFill="1" applyBorder="1" applyAlignment="1" applyProtection="1">
      <alignment horizontal="left" vertical="center" wrapText="1"/>
    </xf>
    <xf numFmtId="0" fontId="25" fillId="0" borderId="2" xfId="0" applyFont="1" applyBorder="1" applyAlignment="1" applyProtection="1">
      <alignment horizontal="center" vertical="center"/>
    </xf>
    <xf numFmtId="0" fontId="25" fillId="0" borderId="17" xfId="0" applyFont="1" applyBorder="1" applyAlignment="1" applyProtection="1">
      <alignment vertical="top" wrapText="1"/>
    </xf>
    <xf numFmtId="0" fontId="25" fillId="0" borderId="11" xfId="0" applyFont="1" applyBorder="1" applyAlignment="1" applyProtection="1">
      <alignment vertical="top" wrapText="1"/>
    </xf>
    <xf numFmtId="0" fontId="47" fillId="0" borderId="7"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wrapText="1"/>
    </xf>
    <xf numFmtId="0" fontId="47" fillId="0" borderId="9" xfId="0" applyFont="1" applyFill="1" applyBorder="1" applyAlignment="1" applyProtection="1">
      <alignment horizontal="center" vertical="center" wrapText="1"/>
    </xf>
  </cellXfs>
  <cellStyles count="14">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Devis" xfId="13" xr:uid="{00000000-0005-0000-0000-00000A000000}"/>
    <cellStyle name="Normal_FICHE_01" xfId="3" xr:uid="{00000000-0005-0000-0000-00000B000000}"/>
    <cellStyle name="Pourcentage" xfId="2" builtinId="5"/>
    <cellStyle name="Pourcentage 2" xfId="10" xr:uid="{00000000-0005-0000-0000-00000D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ldOC_ProdFictionCM_Dossier_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M39" sqref="M39"/>
    </sheetView>
  </sheetViews>
  <sheetFormatPr baseColWidth="10" defaultColWidth="12" defaultRowHeight="12" x14ac:dyDescent="0.2"/>
  <cols>
    <col min="1" max="3" width="12" style="101" customWidth="1"/>
    <col min="4" max="12" width="12" style="101"/>
    <col min="13" max="13" width="14.5" style="101" customWidth="1"/>
    <col min="14" max="16384" width="12" style="101"/>
  </cols>
  <sheetData>
    <row r="1" spans="1:14" ht="12.75" x14ac:dyDescent="0.2">
      <c r="A1" s="326"/>
      <c r="B1" s="461"/>
      <c r="C1" s="461"/>
      <c r="D1" s="461"/>
      <c r="E1" s="461"/>
      <c r="F1" s="461"/>
      <c r="G1" s="461"/>
      <c r="H1" s="461"/>
      <c r="I1" s="461"/>
      <c r="J1" s="461"/>
      <c r="K1" s="461"/>
      <c r="L1" s="461"/>
      <c r="M1" s="461"/>
      <c r="N1" s="326"/>
    </row>
    <row r="2" spans="1:14" ht="12.75" x14ac:dyDescent="0.2">
      <c r="A2" s="326"/>
      <c r="B2" s="461"/>
      <c r="C2" s="461"/>
      <c r="D2" s="461"/>
      <c r="E2" s="461"/>
      <c r="F2" s="461"/>
      <c r="G2" s="461"/>
      <c r="H2" s="461"/>
      <c r="I2" s="461"/>
      <c r="J2" s="461"/>
      <c r="K2" s="461"/>
      <c r="L2" s="461"/>
      <c r="M2" s="461"/>
      <c r="N2" s="326"/>
    </row>
    <row r="3" spans="1:14" x14ac:dyDescent="0.2">
      <c r="A3" s="327"/>
      <c r="B3" s="327"/>
      <c r="C3" s="327"/>
      <c r="D3" s="327"/>
      <c r="E3" s="327"/>
      <c r="F3" s="327"/>
      <c r="G3" s="327"/>
      <c r="H3" s="327"/>
      <c r="I3" s="327"/>
      <c r="J3" s="327"/>
      <c r="K3" s="327"/>
      <c r="L3" s="327"/>
      <c r="M3" s="327"/>
      <c r="N3" s="327"/>
    </row>
    <row r="4" spans="1:14" ht="15" customHeight="1" x14ac:dyDescent="0.2">
      <c r="A4" s="327"/>
      <c r="B4" s="464" t="s">
        <v>251</v>
      </c>
      <c r="C4" s="464"/>
      <c r="D4" s="464"/>
      <c r="E4" s="464"/>
      <c r="F4" s="464"/>
      <c r="G4" s="464"/>
      <c r="H4" s="464"/>
      <c r="I4" s="464"/>
      <c r="J4" s="464"/>
      <c r="K4" s="464"/>
      <c r="L4" s="464"/>
      <c r="M4" s="464"/>
      <c r="N4" s="327"/>
    </row>
    <row r="5" spans="1:14" ht="15" customHeight="1" x14ac:dyDescent="0.2">
      <c r="A5" s="327"/>
      <c r="B5" s="464" t="s">
        <v>428</v>
      </c>
      <c r="C5" s="464"/>
      <c r="D5" s="464"/>
      <c r="E5" s="464"/>
      <c r="F5" s="464"/>
      <c r="G5" s="464"/>
      <c r="H5" s="464"/>
      <c r="I5" s="464"/>
      <c r="J5" s="464"/>
      <c r="K5" s="464"/>
      <c r="L5" s="464"/>
      <c r="M5" s="464"/>
      <c r="N5" s="327"/>
    </row>
    <row r="6" spans="1:14" ht="15" customHeight="1" x14ac:dyDescent="0.2">
      <c r="A6" s="464" t="s">
        <v>500</v>
      </c>
      <c r="B6" s="464"/>
      <c r="C6" s="464"/>
      <c r="D6" s="464"/>
      <c r="E6" s="464"/>
      <c r="F6" s="464"/>
      <c r="G6" s="464"/>
      <c r="H6" s="464"/>
      <c r="I6" s="464"/>
      <c r="J6" s="464"/>
      <c r="K6" s="464"/>
      <c r="L6" s="464"/>
      <c r="M6" s="464"/>
      <c r="N6" s="464"/>
    </row>
    <row r="7" spans="1:14" ht="15" customHeight="1" x14ac:dyDescent="0.2">
      <c r="A7" s="464" t="s">
        <v>499</v>
      </c>
      <c r="B7" s="464"/>
      <c r="C7" s="464"/>
      <c r="D7" s="464"/>
      <c r="E7" s="464"/>
      <c r="F7" s="464"/>
      <c r="G7" s="464"/>
      <c r="H7" s="464"/>
      <c r="I7" s="464"/>
      <c r="J7" s="464"/>
      <c r="K7" s="464"/>
      <c r="L7" s="464"/>
      <c r="M7" s="464"/>
      <c r="N7" s="464"/>
    </row>
    <row r="8" spans="1:14" ht="12" customHeight="1" x14ac:dyDescent="0.2">
      <c r="A8" s="465" t="s">
        <v>518</v>
      </c>
      <c r="B8" s="465"/>
      <c r="C8" s="465"/>
      <c r="D8" s="465"/>
      <c r="E8" s="465"/>
      <c r="F8" s="465"/>
      <c r="G8" s="465"/>
      <c r="H8" s="465"/>
      <c r="I8" s="465"/>
      <c r="J8" s="465"/>
      <c r="K8" s="465"/>
      <c r="L8" s="465"/>
      <c r="M8" s="465"/>
      <c r="N8" s="465"/>
    </row>
    <row r="9" spans="1:14" x14ac:dyDescent="0.2">
      <c r="A9" s="465"/>
      <c r="B9" s="465"/>
      <c r="C9" s="465"/>
      <c r="D9" s="465"/>
      <c r="E9" s="465"/>
      <c r="F9" s="465"/>
      <c r="G9" s="465"/>
      <c r="H9" s="465"/>
      <c r="I9" s="465"/>
      <c r="J9" s="465"/>
      <c r="K9" s="465"/>
      <c r="L9" s="465"/>
      <c r="M9" s="465"/>
      <c r="N9" s="465"/>
    </row>
    <row r="10" spans="1:14" ht="12.75" customHeight="1" x14ac:dyDescent="0.2">
      <c r="A10" s="326"/>
      <c r="B10" s="461" t="s">
        <v>369</v>
      </c>
      <c r="C10" s="461"/>
      <c r="D10" s="461"/>
      <c r="E10" s="461"/>
      <c r="F10" s="461"/>
      <c r="G10" s="461"/>
      <c r="H10" s="461"/>
      <c r="I10" s="461"/>
      <c r="J10" s="461"/>
      <c r="K10" s="461"/>
      <c r="L10" s="461"/>
      <c r="M10" s="461"/>
      <c r="N10" s="326"/>
    </row>
    <row r="11" spans="1:14" ht="12.75" customHeight="1" x14ac:dyDescent="0.2">
      <c r="A11" s="326"/>
      <c r="B11" s="461" t="s">
        <v>465</v>
      </c>
      <c r="C11" s="461"/>
      <c r="D11" s="461"/>
      <c r="E11" s="461"/>
      <c r="F11" s="461"/>
      <c r="G11" s="461"/>
      <c r="H11" s="461"/>
      <c r="I11" s="461"/>
      <c r="J11" s="461"/>
      <c r="K11" s="461"/>
      <c r="L11" s="461"/>
      <c r="M11" s="461"/>
      <c r="N11" s="326"/>
    </row>
    <row r="12" spans="1:14" ht="12.75" customHeight="1" x14ac:dyDescent="0.2">
      <c r="A12" s="326"/>
      <c r="B12" s="461" t="s">
        <v>550</v>
      </c>
      <c r="C12" s="461"/>
      <c r="D12" s="461"/>
      <c r="E12" s="461"/>
      <c r="F12" s="461"/>
      <c r="G12" s="461"/>
      <c r="H12" s="461"/>
      <c r="I12" s="461"/>
      <c r="J12" s="461"/>
      <c r="K12" s="461"/>
      <c r="L12" s="461"/>
      <c r="M12" s="461"/>
      <c r="N12" s="326"/>
    </row>
    <row r="13" spans="1:14" ht="12.75" x14ac:dyDescent="0.2">
      <c r="A13" s="326"/>
      <c r="B13" s="328"/>
      <c r="C13" s="328"/>
      <c r="D13" s="328"/>
      <c r="E13" s="328"/>
      <c r="F13" s="328"/>
      <c r="G13" s="328"/>
      <c r="H13" s="328"/>
      <c r="I13" s="328"/>
      <c r="J13" s="328"/>
      <c r="K13" s="328"/>
      <c r="L13" s="328"/>
      <c r="M13" s="328"/>
      <c r="N13" s="326"/>
    </row>
    <row r="14" spans="1:14" ht="12.75" customHeight="1" x14ac:dyDescent="0.2">
      <c r="A14" s="326"/>
      <c r="B14" s="463"/>
      <c r="C14" s="461"/>
      <c r="D14" s="461"/>
      <c r="E14" s="461"/>
      <c r="F14" s="461"/>
      <c r="G14" s="461"/>
      <c r="H14" s="461"/>
      <c r="I14" s="461"/>
      <c r="J14" s="461"/>
      <c r="K14" s="461"/>
      <c r="L14" s="461"/>
      <c r="M14" s="461"/>
      <c r="N14" s="326"/>
    </row>
    <row r="15" spans="1:14" ht="12.75" customHeight="1" x14ac:dyDescent="0.2">
      <c r="A15" s="326"/>
      <c r="B15" s="462" t="s">
        <v>184</v>
      </c>
      <c r="C15" s="461"/>
      <c r="D15" s="461"/>
      <c r="E15" s="461"/>
      <c r="F15" s="461"/>
      <c r="G15" s="461"/>
      <c r="H15" s="461"/>
      <c r="I15" s="461"/>
      <c r="J15" s="461"/>
      <c r="K15" s="461"/>
      <c r="L15" s="461"/>
      <c r="M15" s="461"/>
      <c r="N15" s="326"/>
    </row>
    <row r="16" spans="1:14" ht="12.75" x14ac:dyDescent="0.2">
      <c r="A16" s="326"/>
      <c r="B16" s="329"/>
      <c r="C16" s="328"/>
      <c r="D16" s="328"/>
      <c r="E16" s="328"/>
      <c r="F16" s="328"/>
      <c r="G16" s="328"/>
      <c r="H16" s="328"/>
      <c r="I16" s="328"/>
      <c r="J16" s="328"/>
      <c r="K16" s="328"/>
      <c r="L16" s="328"/>
      <c r="M16" s="328"/>
      <c r="N16" s="326"/>
    </row>
    <row r="17" spans="1:14" ht="12.75" customHeight="1" x14ac:dyDescent="0.2">
      <c r="A17" s="326"/>
      <c r="B17" s="462" t="s">
        <v>549</v>
      </c>
      <c r="C17" s="462"/>
      <c r="D17" s="462"/>
      <c r="E17" s="462"/>
      <c r="F17" s="462"/>
      <c r="G17" s="462"/>
      <c r="H17" s="462"/>
      <c r="I17" s="462"/>
      <c r="J17" s="462"/>
      <c r="K17" s="462"/>
      <c r="L17" s="462"/>
      <c r="M17" s="462"/>
      <c r="N17" s="326"/>
    </row>
    <row r="18" spans="1:14" ht="12.75" customHeight="1" x14ac:dyDescent="0.2">
      <c r="A18" s="326"/>
      <c r="B18" s="461" t="s">
        <v>519</v>
      </c>
      <c r="C18" s="461"/>
      <c r="D18" s="461"/>
      <c r="E18" s="461"/>
      <c r="F18" s="461"/>
      <c r="G18" s="461"/>
      <c r="H18" s="461"/>
      <c r="I18" s="461"/>
      <c r="J18" s="461"/>
      <c r="K18" s="461"/>
      <c r="L18" s="461"/>
      <c r="M18" s="461"/>
      <c r="N18" s="326"/>
    </row>
    <row r="19" spans="1:14" ht="12.75" customHeight="1" x14ac:dyDescent="0.2">
      <c r="A19" s="326"/>
      <c r="B19" s="461"/>
      <c r="C19" s="461"/>
      <c r="D19" s="461"/>
      <c r="E19" s="461"/>
      <c r="F19" s="461"/>
      <c r="G19" s="461"/>
      <c r="H19" s="461"/>
      <c r="I19" s="461"/>
      <c r="J19" s="461"/>
      <c r="K19" s="461"/>
      <c r="L19" s="461"/>
      <c r="M19" s="461"/>
      <c r="N19" s="326"/>
    </row>
    <row r="20" spans="1:14" ht="12.75" customHeight="1" x14ac:dyDescent="0.2">
      <c r="A20" s="326"/>
      <c r="B20" s="461"/>
      <c r="C20" s="461"/>
      <c r="D20" s="461"/>
      <c r="E20" s="461"/>
      <c r="F20" s="461"/>
      <c r="G20" s="461"/>
      <c r="H20" s="461"/>
      <c r="I20" s="461"/>
      <c r="J20" s="461"/>
      <c r="K20" s="461"/>
      <c r="L20" s="461"/>
      <c r="M20" s="461"/>
      <c r="N20" s="326"/>
    </row>
    <row r="21" spans="1:14" ht="14.25" customHeight="1" x14ac:dyDescent="0.2">
      <c r="A21" s="326"/>
      <c r="B21" s="461"/>
      <c r="C21" s="461"/>
      <c r="D21" s="461"/>
      <c r="E21" s="461"/>
      <c r="F21" s="461"/>
      <c r="G21" s="461"/>
      <c r="H21" s="461"/>
      <c r="I21" s="461"/>
      <c r="J21" s="461"/>
      <c r="K21" s="461"/>
      <c r="L21" s="461"/>
      <c r="M21" s="461"/>
      <c r="N21" s="326"/>
    </row>
    <row r="22" spans="1:14" x14ac:dyDescent="0.2">
      <c r="A22" s="327"/>
      <c r="B22" s="327"/>
      <c r="C22" s="327"/>
      <c r="D22" s="327"/>
      <c r="E22" s="327"/>
      <c r="F22" s="327"/>
      <c r="G22" s="327"/>
      <c r="H22" s="327"/>
      <c r="I22" s="327"/>
      <c r="J22" s="327"/>
      <c r="K22" s="327"/>
      <c r="L22" s="327"/>
      <c r="M22" s="327"/>
      <c r="N22" s="327"/>
    </row>
    <row r="23" spans="1:14" x14ac:dyDescent="0.2">
      <c r="A23" s="327"/>
      <c r="B23" s="327"/>
      <c r="C23" s="327"/>
      <c r="D23" s="327"/>
      <c r="E23" s="327"/>
      <c r="F23" s="327"/>
      <c r="G23" s="327"/>
      <c r="H23" s="327"/>
      <c r="I23" s="327"/>
      <c r="J23" s="327"/>
      <c r="K23" s="327"/>
      <c r="L23" s="327"/>
      <c r="M23" s="327"/>
      <c r="N23" s="327"/>
    </row>
    <row r="24" spans="1:14" x14ac:dyDescent="0.2">
      <c r="A24" s="327"/>
      <c r="B24" s="327"/>
      <c r="C24" s="327"/>
      <c r="D24" s="327"/>
      <c r="E24" s="327"/>
      <c r="F24" s="327"/>
      <c r="G24" s="327"/>
      <c r="H24" s="327"/>
      <c r="I24" s="327"/>
      <c r="J24" s="327"/>
      <c r="K24" s="327"/>
      <c r="L24" s="327"/>
      <c r="M24" s="327"/>
      <c r="N24" s="327"/>
    </row>
    <row r="25" spans="1:14" x14ac:dyDescent="0.2">
      <c r="A25" s="327"/>
      <c r="B25" s="327"/>
      <c r="C25" s="327"/>
      <c r="D25" s="327"/>
      <c r="E25" s="327"/>
      <c r="F25" s="327"/>
      <c r="G25" s="327"/>
      <c r="H25" s="327"/>
      <c r="I25" s="327"/>
      <c r="J25" s="327"/>
      <c r="K25" s="327"/>
      <c r="L25" s="327"/>
      <c r="M25" s="327"/>
      <c r="N25" s="327"/>
    </row>
    <row r="26" spans="1:14" x14ac:dyDescent="0.2">
      <c r="A26" s="327"/>
      <c r="B26" s="327"/>
      <c r="C26" s="327"/>
      <c r="D26" s="327"/>
      <c r="E26" s="327"/>
      <c r="F26" s="327"/>
      <c r="G26" s="327"/>
      <c r="H26" s="327"/>
      <c r="I26" s="327"/>
      <c r="J26" s="327"/>
      <c r="K26" s="327"/>
      <c r="L26" s="327"/>
      <c r="M26" s="327"/>
      <c r="N26" s="327"/>
    </row>
    <row r="27" spans="1:14" x14ac:dyDescent="0.2">
      <c r="A27" s="327"/>
      <c r="B27" s="327"/>
      <c r="C27" s="327"/>
      <c r="D27" s="327"/>
      <c r="E27" s="327"/>
      <c r="F27" s="327"/>
      <c r="G27" s="327"/>
      <c r="H27" s="327"/>
      <c r="I27" s="327"/>
      <c r="J27" s="327"/>
      <c r="K27" s="327"/>
      <c r="L27" s="327"/>
      <c r="M27" s="327"/>
      <c r="N27" s="327"/>
    </row>
    <row r="28" spans="1:14" x14ac:dyDescent="0.2">
      <c r="A28" s="327"/>
      <c r="B28" s="327"/>
      <c r="C28" s="327"/>
      <c r="D28" s="327"/>
      <c r="E28" s="327"/>
      <c r="F28" s="327"/>
      <c r="G28" s="327"/>
      <c r="H28" s="327"/>
      <c r="I28" s="327"/>
      <c r="J28" s="327"/>
      <c r="K28" s="327"/>
      <c r="L28" s="327"/>
      <c r="M28" s="327"/>
      <c r="N28" s="327"/>
    </row>
    <row r="29" spans="1:14" x14ac:dyDescent="0.2">
      <c r="A29" s="327"/>
      <c r="B29" s="327"/>
      <c r="C29" s="327"/>
      <c r="D29" s="327"/>
      <c r="E29" s="327"/>
      <c r="F29" s="327"/>
      <c r="G29" s="327"/>
      <c r="H29" s="327"/>
      <c r="I29" s="327"/>
      <c r="J29" s="327"/>
      <c r="K29" s="327"/>
      <c r="L29" s="327"/>
      <c r="M29" s="327"/>
      <c r="N29" s="327"/>
    </row>
    <row r="30" spans="1:14" x14ac:dyDescent="0.2">
      <c r="A30" s="327"/>
      <c r="B30" s="327"/>
      <c r="C30" s="327"/>
      <c r="D30" s="327"/>
      <c r="E30" s="327"/>
      <c r="F30" s="327"/>
      <c r="G30" s="327"/>
      <c r="H30" s="327"/>
      <c r="I30" s="327"/>
      <c r="J30" s="327"/>
      <c r="K30" s="327"/>
      <c r="L30" s="327"/>
      <c r="M30" s="327"/>
      <c r="N30" s="327"/>
    </row>
  </sheetData>
  <sheetProtection formatCells="0" selectLockedCells="1"/>
  <mergeCells count="17">
    <mergeCell ref="A7:N7"/>
    <mergeCell ref="A8:N9"/>
    <mergeCell ref="B1:M1"/>
    <mergeCell ref="B2:M2"/>
    <mergeCell ref="B4:M4"/>
    <mergeCell ref="B5:M5"/>
    <mergeCell ref="A6:N6"/>
    <mergeCell ref="B15:M15"/>
    <mergeCell ref="B10:M10"/>
    <mergeCell ref="B11:M11"/>
    <mergeCell ref="B12:M12"/>
    <mergeCell ref="B14:M14"/>
    <mergeCell ref="B18:M18"/>
    <mergeCell ref="B19:M19"/>
    <mergeCell ref="B17:M17"/>
    <mergeCell ref="B21:M21"/>
    <mergeCell ref="B20:M20"/>
  </mergeCells>
  <hyperlinks>
    <hyperlink ref="B15" r:id="rId1" xr:uid="{00000000-0004-0000-0000-000000000000}"/>
    <hyperlink ref="B17:M17" r:id="rId2" display="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rgb="FFFFC000"/>
  </sheetPr>
  <dimension ref="A1:Q70"/>
  <sheetViews>
    <sheetView workbookViewId="0">
      <selection activeCell="S26" sqref="S26"/>
    </sheetView>
  </sheetViews>
  <sheetFormatPr baseColWidth="10" defaultColWidth="12" defaultRowHeight="12" x14ac:dyDescent="0.2"/>
  <cols>
    <col min="1" max="1" width="12" style="375"/>
    <col min="2" max="2" width="13.33203125" style="375" bestFit="1" customWidth="1"/>
    <col min="3" max="16384" width="12" style="375"/>
  </cols>
  <sheetData>
    <row r="1" spans="1:17" ht="12" customHeight="1" x14ac:dyDescent="0.2">
      <c r="A1" s="583" t="s">
        <v>110</v>
      </c>
      <c r="B1" s="584"/>
      <c r="C1" s="576" t="s">
        <v>395</v>
      </c>
      <c r="D1" s="576"/>
      <c r="E1" s="373"/>
      <c r="F1" s="373"/>
      <c r="G1" s="576" t="s">
        <v>176</v>
      </c>
      <c r="H1" s="576"/>
      <c r="I1" s="185" t="s">
        <v>192</v>
      </c>
      <c r="J1" s="369" t="s">
        <v>111</v>
      </c>
      <c r="K1" s="369" t="s">
        <v>113</v>
      </c>
      <c r="L1" s="75" t="s">
        <v>407</v>
      </c>
      <c r="M1" s="315"/>
      <c r="N1" s="374"/>
      <c r="O1" s="597" t="s">
        <v>471</v>
      </c>
      <c r="P1" s="598"/>
      <c r="Q1" s="599"/>
    </row>
    <row r="2" spans="1:17" s="377" customFormat="1" ht="36.75" customHeight="1" x14ac:dyDescent="0.2">
      <c r="A2" s="585" t="str">
        <f>UPPER('1_TITRE'!B2)</f>
        <v/>
      </c>
      <c r="B2" s="586"/>
      <c r="C2" s="600" t="str">
        <f>CONCATENATE('1_TITRE'!B15," ",'1_TITRE'!F15)</f>
        <v xml:space="preserve"> </v>
      </c>
      <c r="D2" s="600"/>
      <c r="E2" s="600" t="str">
        <f>CONCATENATE('4_AUTEURS'!H7," ",'4_AUTEURS'!N7,"  ",'4_AUTEURS'!H16," ",'4_AUTEURS'!N16)</f>
        <v xml:space="preserve"> 0   0</v>
      </c>
      <c r="F2" s="600"/>
      <c r="G2" s="600" t="str">
        <f>UPPER('2_PRODUCTION'!B9)</f>
        <v/>
      </c>
      <c r="H2" s="600"/>
      <c r="I2" s="324" t="str">
        <f>LEFT('3_ENTREPRISE'!B9,2)</f>
        <v/>
      </c>
      <c r="J2" s="370"/>
      <c r="K2" s="370" t="s">
        <v>498</v>
      </c>
      <c r="L2" s="325" t="str">
        <f>CONCATENATE('1_TITRE'!L8," x ",'1_TITRE'!L6)</f>
        <v xml:space="preserve">1 x </v>
      </c>
      <c r="M2" s="616" t="s">
        <v>414</v>
      </c>
      <c r="N2" s="617"/>
      <c r="O2" s="376">
        <f>'1_TITRE'!G6</f>
        <v>0</v>
      </c>
      <c r="P2" s="376">
        <f>'1_TITRE'!G8</f>
        <v>0</v>
      </c>
      <c r="Q2" s="376">
        <f>'1_TITRE'!G4</f>
        <v>0</v>
      </c>
    </row>
    <row r="3" spans="1:17" ht="49.15" customHeight="1" x14ac:dyDescent="0.2">
      <c r="A3" s="622" t="str">
        <f>'1_TITRE'!B10</f>
        <v>Synopsis du projet (400 caractères maximum)</v>
      </c>
      <c r="B3" s="623"/>
      <c r="C3" s="623"/>
      <c r="D3" s="623"/>
      <c r="E3" s="623"/>
      <c r="F3" s="623"/>
      <c r="G3" s="623"/>
      <c r="H3" s="623"/>
      <c r="I3" s="623"/>
      <c r="J3" s="623"/>
      <c r="K3" s="623"/>
      <c r="L3" s="624"/>
      <c r="M3" s="378"/>
      <c r="N3" s="379"/>
      <c r="O3" s="601" t="s">
        <v>472</v>
      </c>
      <c r="P3" s="602"/>
      <c r="Q3" s="603"/>
    </row>
    <row r="4" spans="1:17" ht="28.5" customHeight="1" x14ac:dyDescent="0.2">
      <c r="A4" s="620" t="str">
        <f>'1_TITRE'!B12</f>
        <v>Si nécessaire, descriptif du projet ou précisions éventuelles (200 caractères maximum)</v>
      </c>
      <c r="B4" s="621"/>
      <c r="C4" s="621"/>
      <c r="D4" s="621"/>
      <c r="E4" s="621"/>
      <c r="F4" s="621"/>
      <c r="G4" s="621"/>
      <c r="H4" s="621"/>
      <c r="I4" s="689"/>
      <c r="J4" s="689"/>
      <c r="K4" s="689"/>
      <c r="L4" s="690"/>
      <c r="M4" s="380"/>
      <c r="N4" s="379"/>
      <c r="O4" s="604"/>
      <c r="P4" s="605"/>
      <c r="Q4" s="606"/>
    </row>
    <row r="5" spans="1:17" ht="12" customHeight="1" x14ac:dyDescent="0.2">
      <c r="A5" s="579" t="s">
        <v>177</v>
      </c>
      <c r="B5" s="580"/>
      <c r="C5" s="581">
        <f>'5_TOURNAGE_POST_DIST'!M8+'5_TOURNAGE_POST_DIST'!M14</f>
        <v>0</v>
      </c>
      <c r="D5" s="582"/>
      <c r="E5" s="579" t="s">
        <v>367</v>
      </c>
      <c r="F5" s="580"/>
      <c r="G5" s="581">
        <f>'5_TOURNAGE_POST_DIST'!M8</f>
        <v>0</v>
      </c>
      <c r="H5" s="688"/>
      <c r="I5" s="691"/>
      <c r="J5" s="692"/>
      <c r="K5" s="692"/>
      <c r="L5" s="693"/>
      <c r="M5" s="627"/>
      <c r="N5" s="628"/>
      <c r="O5" s="604"/>
      <c r="P5" s="605"/>
      <c r="Q5" s="606"/>
    </row>
    <row r="6" spans="1:17" ht="12" customHeight="1" x14ac:dyDescent="0.2">
      <c r="A6" s="574" t="s">
        <v>473</v>
      </c>
      <c r="B6" s="575"/>
      <c r="C6" s="611" t="str">
        <f>CONCATENATE('5_TOURNAGE_POST_DIST'!B3,"  ",'5_TOURNAGE_POST_DIST'!B4,"  ",'5_TOURNAGE_POST_DIST'!B5,"  ",'5_TOURNAGE_POST_DIST'!B6," ",'5_TOURNAGE_POST_DIST'!B7)</f>
        <v xml:space="preserve">       </v>
      </c>
      <c r="D6" s="611"/>
      <c r="E6" s="611"/>
      <c r="F6" s="611"/>
      <c r="G6" s="611"/>
      <c r="H6" s="611"/>
      <c r="I6" s="612"/>
      <c r="J6" s="612"/>
      <c r="K6" s="612"/>
      <c r="L6" s="613"/>
      <c r="M6" s="632" t="s">
        <v>474</v>
      </c>
      <c r="N6" s="633"/>
      <c r="O6" s="605"/>
      <c r="P6" s="605"/>
      <c r="Q6" s="606"/>
    </row>
    <row r="7" spans="1:17" x14ac:dyDescent="0.2">
      <c r="A7" s="587" t="s">
        <v>475</v>
      </c>
      <c r="B7" s="588"/>
      <c r="C7" s="612" t="str">
        <f>CONCATENATE('5_TOURNAGE_POST_DIST'!B11,"  ",'5_TOURNAGE_POST_DIST'!B12,"  ",'5_TOURNAGE_POST_DIST'!B13)</f>
        <v xml:space="preserve">    </v>
      </c>
      <c r="D7" s="612"/>
      <c r="E7" s="612"/>
      <c r="F7" s="612"/>
      <c r="G7" s="612"/>
      <c r="H7" s="612"/>
      <c r="I7" s="612"/>
      <c r="J7" s="612"/>
      <c r="K7" s="612"/>
      <c r="L7" s="613"/>
      <c r="M7" s="609"/>
      <c r="N7" s="610"/>
      <c r="O7" s="605"/>
      <c r="P7" s="605"/>
      <c r="Q7" s="606"/>
    </row>
    <row r="8" spans="1:17" s="381" customFormat="1" ht="12" customHeight="1" x14ac:dyDescent="0.2">
      <c r="A8" s="587" t="s">
        <v>476</v>
      </c>
      <c r="B8" s="588"/>
      <c r="C8" s="614"/>
      <c r="D8" s="614"/>
      <c r="E8" s="614"/>
      <c r="F8" s="614"/>
      <c r="G8" s="614"/>
      <c r="H8" s="614"/>
      <c r="I8" s="614"/>
      <c r="J8" s="614"/>
      <c r="K8" s="614"/>
      <c r="L8" s="615"/>
      <c r="M8" s="634" t="s">
        <v>413</v>
      </c>
      <c r="N8" s="635"/>
      <c r="O8" s="607"/>
      <c r="P8" s="607"/>
      <c r="Q8" s="608"/>
    </row>
    <row r="9" spans="1:17" x14ac:dyDescent="0.2">
      <c r="A9" s="577" t="s">
        <v>396</v>
      </c>
      <c r="B9" s="578"/>
      <c r="C9" s="589">
        <f>'5_TOURNAGE_POST_DIST'!B22</f>
        <v>0</v>
      </c>
      <c r="D9" s="589"/>
      <c r="E9" s="589"/>
      <c r="F9" s="589"/>
      <c r="G9" s="589"/>
      <c r="H9" s="589"/>
      <c r="I9" s="589"/>
      <c r="J9" s="589"/>
      <c r="K9" s="589"/>
      <c r="L9" s="590"/>
      <c r="M9" s="625"/>
      <c r="N9" s="626"/>
      <c r="O9" s="618" t="s">
        <v>477</v>
      </c>
      <c r="P9" s="618"/>
      <c r="Q9" s="619"/>
    </row>
    <row r="10" spans="1:17" x14ac:dyDescent="0.2">
      <c r="A10" s="316" t="s">
        <v>397</v>
      </c>
      <c r="B10" s="382"/>
      <c r="C10" s="317"/>
      <c r="D10" s="318"/>
      <c r="E10" s="383" t="s">
        <v>410</v>
      </c>
      <c r="F10" s="384"/>
      <c r="G10" s="385" t="s">
        <v>398</v>
      </c>
      <c r="H10" s="385"/>
      <c r="I10" s="385"/>
      <c r="J10" s="386" t="s">
        <v>478</v>
      </c>
      <c r="K10" s="387" t="s">
        <v>479</v>
      </c>
      <c r="L10" s="388" t="s">
        <v>480</v>
      </c>
      <c r="M10" s="389" t="s">
        <v>481</v>
      </c>
      <c r="N10" s="390" t="s">
        <v>403</v>
      </c>
      <c r="O10" s="391" t="s">
        <v>478</v>
      </c>
      <c r="P10" s="392" t="s">
        <v>479</v>
      </c>
      <c r="Q10" s="393" t="s">
        <v>480</v>
      </c>
    </row>
    <row r="11" spans="1:17" x14ac:dyDescent="0.2">
      <c r="A11" s="629" t="s">
        <v>408</v>
      </c>
      <c r="B11" s="630"/>
      <c r="C11" s="631"/>
      <c r="D11" s="394"/>
      <c r="E11" s="319" t="str">
        <f t="shared" ref="E11:E21" si="0">IF(D11=0," ",D11/$D$22)</f>
        <v xml:space="preserve"> </v>
      </c>
      <c r="F11" s="320"/>
      <c r="G11" s="539" t="s">
        <v>5</v>
      </c>
      <c r="H11" s="539"/>
      <c r="I11" s="540"/>
      <c r="J11" s="394"/>
      <c r="K11" s="395"/>
      <c r="L11" s="396"/>
      <c r="M11" s="397"/>
      <c r="N11" s="398">
        <f>IF(M11=0,0,((M11-L11)/L11))</f>
        <v>0</v>
      </c>
      <c r="O11" s="399">
        <f>'8_DEVIS'!E2</f>
        <v>0</v>
      </c>
      <c r="P11" s="399">
        <f>'8_DEVIS'!F2</f>
        <v>0</v>
      </c>
      <c r="Q11" s="400">
        <f>'8_DEVIS'!G2</f>
        <v>0</v>
      </c>
    </row>
    <row r="12" spans="1:17" x14ac:dyDescent="0.2">
      <c r="A12" s="591" t="s">
        <v>254</v>
      </c>
      <c r="B12" s="592"/>
      <c r="C12" s="593"/>
      <c r="D12" s="394"/>
      <c r="E12" s="319" t="str">
        <f t="shared" si="0"/>
        <v xml:space="preserve"> </v>
      </c>
      <c r="F12" s="320"/>
      <c r="G12" s="539" t="s">
        <v>18</v>
      </c>
      <c r="H12" s="539"/>
      <c r="I12" s="540"/>
      <c r="J12" s="394"/>
      <c r="K12" s="395"/>
      <c r="L12" s="396"/>
      <c r="M12" s="397"/>
      <c r="N12" s="398">
        <f t="shared" ref="N12:N25" si="1">IF(M12=0,0,((M12-L12)/L12))</f>
        <v>0</v>
      </c>
      <c r="O12" s="399">
        <f>'8_DEVIS'!E14</f>
        <v>0</v>
      </c>
      <c r="P12" s="399">
        <f>'8_DEVIS'!F14</f>
        <v>0</v>
      </c>
      <c r="Q12" s="400">
        <f>'8_DEVIS'!G14</f>
        <v>0</v>
      </c>
    </row>
    <row r="13" spans="1:17" x14ac:dyDescent="0.2">
      <c r="A13" s="591"/>
      <c r="B13" s="592"/>
      <c r="C13" s="593"/>
      <c r="D13" s="394"/>
      <c r="E13" s="319" t="str">
        <f t="shared" si="0"/>
        <v xml:space="preserve"> </v>
      </c>
      <c r="F13" s="320"/>
      <c r="G13" s="539" t="s">
        <v>295</v>
      </c>
      <c r="H13" s="539"/>
      <c r="I13" s="540"/>
      <c r="J13" s="394"/>
      <c r="K13" s="395"/>
      <c r="L13" s="396"/>
      <c r="M13" s="397"/>
      <c r="N13" s="398">
        <f t="shared" si="1"/>
        <v>0</v>
      </c>
      <c r="O13" s="399">
        <f>'8_DEVIS'!E44</f>
        <v>0</v>
      </c>
      <c r="P13" s="399">
        <f>'8_DEVIS'!F44</f>
        <v>0</v>
      </c>
      <c r="Q13" s="400">
        <f>'8_DEVIS'!G44</f>
        <v>0</v>
      </c>
    </row>
    <row r="14" spans="1:17" x14ac:dyDescent="0.2">
      <c r="A14" s="591"/>
      <c r="B14" s="592"/>
      <c r="C14" s="593"/>
      <c r="D14" s="394"/>
      <c r="E14" s="319" t="str">
        <f t="shared" si="0"/>
        <v xml:space="preserve"> </v>
      </c>
      <c r="F14" s="320"/>
      <c r="G14" s="539" t="s">
        <v>402</v>
      </c>
      <c r="H14" s="539"/>
      <c r="I14" s="540"/>
      <c r="J14" s="394"/>
      <c r="K14" s="395"/>
      <c r="L14" s="396"/>
      <c r="M14" s="397"/>
      <c r="N14" s="398">
        <f t="shared" si="1"/>
        <v>0</v>
      </c>
      <c r="O14" s="399">
        <f>'8_DEVIS'!E56</f>
        <v>0</v>
      </c>
      <c r="P14" s="399">
        <f>'8_DEVIS'!F56</f>
        <v>0</v>
      </c>
      <c r="Q14" s="400">
        <f>'8_DEVIS'!G56</f>
        <v>0</v>
      </c>
    </row>
    <row r="15" spans="1:17" x14ac:dyDescent="0.2">
      <c r="A15" s="591"/>
      <c r="B15" s="592"/>
      <c r="C15" s="593"/>
      <c r="D15" s="394"/>
      <c r="E15" s="319" t="str">
        <f t="shared" si="0"/>
        <v xml:space="preserve"> </v>
      </c>
      <c r="F15" s="320"/>
      <c r="G15" s="539" t="s">
        <v>399</v>
      </c>
      <c r="H15" s="539"/>
      <c r="I15" s="540"/>
      <c r="J15" s="394"/>
      <c r="K15" s="395"/>
      <c r="L15" s="396"/>
      <c r="M15" s="397"/>
      <c r="N15" s="398">
        <f t="shared" si="1"/>
        <v>0</v>
      </c>
      <c r="O15" s="399">
        <f>'8_DEVIS'!E66</f>
        <v>0</v>
      </c>
      <c r="P15" s="399">
        <f>'8_DEVIS'!F66</f>
        <v>0</v>
      </c>
      <c r="Q15" s="400">
        <f>'8_DEVIS'!G66</f>
        <v>0</v>
      </c>
    </row>
    <row r="16" spans="1:17" x14ac:dyDescent="0.2">
      <c r="A16" s="591"/>
      <c r="B16" s="592"/>
      <c r="C16" s="593"/>
      <c r="D16" s="394"/>
      <c r="E16" s="319" t="str">
        <f t="shared" si="0"/>
        <v xml:space="preserve"> </v>
      </c>
      <c r="F16" s="320"/>
      <c r="G16" s="539" t="s">
        <v>400</v>
      </c>
      <c r="H16" s="539"/>
      <c r="I16" s="540"/>
      <c r="J16" s="394"/>
      <c r="K16" s="395"/>
      <c r="L16" s="396"/>
      <c r="M16" s="397"/>
      <c r="N16" s="398">
        <f t="shared" si="1"/>
        <v>0</v>
      </c>
      <c r="O16" s="399">
        <f>'8_DEVIS'!E86</f>
        <v>0</v>
      </c>
      <c r="P16" s="399">
        <f>'8_DEVIS'!F86</f>
        <v>0</v>
      </c>
      <c r="Q16" s="400">
        <f>'8_DEVIS'!G86</f>
        <v>0</v>
      </c>
    </row>
    <row r="17" spans="1:17" x14ac:dyDescent="0.2">
      <c r="A17" s="591"/>
      <c r="B17" s="592"/>
      <c r="C17" s="593"/>
      <c r="D17" s="394"/>
      <c r="E17" s="319" t="str">
        <f t="shared" si="0"/>
        <v xml:space="preserve"> </v>
      </c>
      <c r="F17" s="320"/>
      <c r="G17" s="539" t="s">
        <v>56</v>
      </c>
      <c r="H17" s="539"/>
      <c r="I17" s="540"/>
      <c r="J17" s="394"/>
      <c r="K17" s="395"/>
      <c r="L17" s="396"/>
      <c r="M17" s="397"/>
      <c r="N17" s="398">
        <f t="shared" si="1"/>
        <v>0</v>
      </c>
      <c r="O17" s="399">
        <f>'8_DEVIS'!E93</f>
        <v>0</v>
      </c>
      <c r="P17" s="399">
        <f>'8_DEVIS'!F93</f>
        <v>0</v>
      </c>
      <c r="Q17" s="400">
        <f>'8_DEVIS'!G93</f>
        <v>0</v>
      </c>
    </row>
    <row r="18" spans="1:17" x14ac:dyDescent="0.2">
      <c r="A18" s="591"/>
      <c r="B18" s="592"/>
      <c r="C18" s="593"/>
      <c r="D18" s="394"/>
      <c r="E18" s="319" t="str">
        <f t="shared" si="0"/>
        <v xml:space="preserve"> </v>
      </c>
      <c r="F18" s="320"/>
      <c r="G18" s="539" t="s">
        <v>401</v>
      </c>
      <c r="H18" s="539"/>
      <c r="I18" s="540"/>
      <c r="J18" s="394"/>
      <c r="K18" s="395"/>
      <c r="L18" s="396"/>
      <c r="M18" s="397"/>
      <c r="N18" s="398">
        <f t="shared" si="1"/>
        <v>0</v>
      </c>
      <c r="O18" s="399">
        <f>'8_DEVIS'!E101</f>
        <v>0</v>
      </c>
      <c r="P18" s="399">
        <f>'8_DEVIS'!F101</f>
        <v>0</v>
      </c>
      <c r="Q18" s="400">
        <f>'8_DEVIS'!G101</f>
        <v>0</v>
      </c>
    </row>
    <row r="19" spans="1:17" x14ac:dyDescent="0.2">
      <c r="A19" s="591"/>
      <c r="B19" s="592"/>
      <c r="C19" s="593"/>
      <c r="D19" s="394"/>
      <c r="E19" s="319" t="str">
        <f t="shared" si="0"/>
        <v xml:space="preserve"> </v>
      </c>
      <c r="F19" s="320"/>
      <c r="G19" s="539" t="s">
        <v>67</v>
      </c>
      <c r="H19" s="539"/>
      <c r="I19" s="540"/>
      <c r="J19" s="394"/>
      <c r="K19" s="395"/>
      <c r="L19" s="396"/>
      <c r="M19" s="397"/>
      <c r="N19" s="398">
        <f t="shared" si="1"/>
        <v>0</v>
      </c>
      <c r="O19" s="399">
        <f>'8_DEVIS'!E122</f>
        <v>0</v>
      </c>
      <c r="P19" s="399">
        <f>'8_DEVIS'!F122</f>
        <v>0</v>
      </c>
      <c r="Q19" s="400">
        <f>'8_DEVIS'!G122</f>
        <v>0</v>
      </c>
    </row>
    <row r="20" spans="1:17" x14ac:dyDescent="0.2">
      <c r="A20" s="591"/>
      <c r="B20" s="592"/>
      <c r="C20" s="593"/>
      <c r="D20" s="394"/>
      <c r="E20" s="319" t="str">
        <f t="shared" si="0"/>
        <v xml:space="preserve"> </v>
      </c>
      <c r="F20" s="320"/>
      <c r="G20" s="539" t="s">
        <v>75</v>
      </c>
      <c r="H20" s="539"/>
      <c r="I20" s="540"/>
      <c r="J20" s="394"/>
      <c r="K20" s="395"/>
      <c r="L20" s="396"/>
      <c r="M20" s="397"/>
      <c r="N20" s="398">
        <f t="shared" si="1"/>
        <v>0</v>
      </c>
      <c r="O20" s="399">
        <f>'8_DEVIS'!E131</f>
        <v>0</v>
      </c>
      <c r="P20" s="399">
        <f>'8_DEVIS'!F131</f>
        <v>0</v>
      </c>
      <c r="Q20" s="400">
        <f>'8_DEVIS'!G131</f>
        <v>0</v>
      </c>
    </row>
    <row r="21" spans="1:17" x14ac:dyDescent="0.2">
      <c r="A21" s="594"/>
      <c r="B21" s="595"/>
      <c r="C21" s="596"/>
      <c r="D21" s="401"/>
      <c r="E21" s="321" t="str">
        <f t="shared" si="0"/>
        <v xml:space="preserve"> </v>
      </c>
      <c r="F21" s="322"/>
      <c r="G21" s="539" t="s">
        <v>76</v>
      </c>
      <c r="H21" s="539"/>
      <c r="I21" s="540"/>
      <c r="J21" s="394"/>
      <c r="K21" s="395"/>
      <c r="L21" s="396"/>
      <c r="M21" s="397"/>
      <c r="N21" s="398">
        <f t="shared" si="1"/>
        <v>0</v>
      </c>
      <c r="O21" s="399">
        <f>'8_DEVIS'!E132</f>
        <v>0</v>
      </c>
      <c r="P21" s="399">
        <f>'8_DEVIS'!F132</f>
        <v>0</v>
      </c>
      <c r="Q21" s="400">
        <f>'8_DEVIS'!G132</f>
        <v>0</v>
      </c>
    </row>
    <row r="22" spans="1:17" x14ac:dyDescent="0.2">
      <c r="A22" s="568" t="s">
        <v>77</v>
      </c>
      <c r="B22" s="569"/>
      <c r="C22" s="570"/>
      <c r="D22" s="402">
        <f>SUM(D11:D21)</f>
        <v>0</v>
      </c>
      <c r="E22" s="323">
        <f>SUM(E11:E21)</f>
        <v>0</v>
      </c>
      <c r="F22" s="323"/>
      <c r="G22" s="568" t="s">
        <v>77</v>
      </c>
      <c r="H22" s="569"/>
      <c r="I22" s="570"/>
      <c r="J22" s="403">
        <f>SUM(J11:J21)</f>
        <v>0</v>
      </c>
      <c r="K22" s="403">
        <f>SUM(K11:K21)</f>
        <v>0</v>
      </c>
      <c r="L22" s="404">
        <f>SUM(L11:L21)</f>
        <v>0</v>
      </c>
      <c r="M22" s="405">
        <f>SUM(M11:M21)</f>
        <v>0</v>
      </c>
      <c r="N22" s="406">
        <f t="shared" si="1"/>
        <v>0</v>
      </c>
      <c r="O22" s="407">
        <f>SUM(O11:O21)</f>
        <v>0</v>
      </c>
      <c r="P22" s="407">
        <f>SUM(P11:P21)</f>
        <v>0</v>
      </c>
      <c r="Q22" s="407">
        <f>SUM(Q11:Q21)</f>
        <v>0</v>
      </c>
    </row>
    <row r="23" spans="1:17" x14ac:dyDescent="0.2">
      <c r="A23" s="560" t="s">
        <v>482</v>
      </c>
      <c r="B23" s="561"/>
      <c r="C23" s="562"/>
      <c r="D23" s="571">
        <f>'4_AUTEURS'!F2</f>
        <v>0</v>
      </c>
      <c r="E23" s="572"/>
      <c r="F23" s="573"/>
      <c r="G23" s="539" t="s">
        <v>483</v>
      </c>
      <c r="H23" s="539"/>
      <c r="I23" s="540"/>
      <c r="J23" s="394"/>
      <c r="K23" s="395"/>
      <c r="L23" s="396"/>
      <c r="M23" s="408"/>
      <c r="N23" s="398">
        <f t="shared" si="1"/>
        <v>0</v>
      </c>
      <c r="O23" s="399">
        <f>'8_DEVIS'!E4+'8_DEVIS'!E5+'8_DEVIS'!E6</f>
        <v>0</v>
      </c>
      <c r="P23" s="399">
        <f>'8_DEVIS'!F4+'8_DEVIS'!F5+'8_DEVIS'!F6</f>
        <v>0</v>
      </c>
      <c r="Q23" s="400">
        <f>'8_DEVIS'!G4+'8_DEVIS'!G5+'8_DEVIS'!G6</f>
        <v>0</v>
      </c>
    </row>
    <row r="24" spans="1:17" ht="12" customHeight="1" x14ac:dyDescent="0.2">
      <c r="A24" s="563" t="s">
        <v>409</v>
      </c>
      <c r="B24" s="564"/>
      <c r="C24" s="565"/>
      <c r="D24" s="409">
        <v>0</v>
      </c>
      <c r="E24" s="410"/>
      <c r="F24" s="411"/>
      <c r="G24" s="539" t="s">
        <v>484</v>
      </c>
      <c r="H24" s="539"/>
      <c r="I24" s="540"/>
      <c r="J24" s="394"/>
      <c r="K24" s="395"/>
      <c r="L24" s="396"/>
      <c r="M24" s="408"/>
      <c r="N24" s="398">
        <f t="shared" si="1"/>
        <v>0</v>
      </c>
      <c r="O24" s="399">
        <f>'8_DEVIS'!E11</f>
        <v>0</v>
      </c>
      <c r="P24" s="399">
        <f>'8_DEVIS'!F11</f>
        <v>0</v>
      </c>
      <c r="Q24" s="400">
        <f>'8_DEVIS'!G11</f>
        <v>0</v>
      </c>
    </row>
    <row r="25" spans="1:17" x14ac:dyDescent="0.2">
      <c r="A25" s="412" t="s">
        <v>485</v>
      </c>
      <c r="B25" s="536"/>
      <c r="C25" s="538"/>
      <c r="D25" s="536"/>
      <c r="E25" s="537"/>
      <c r="F25" s="538"/>
      <c r="G25" s="566" t="s">
        <v>486</v>
      </c>
      <c r="H25" s="566"/>
      <c r="I25" s="567"/>
      <c r="J25" s="401"/>
      <c r="K25" s="413"/>
      <c r="L25" s="414"/>
      <c r="M25" s="408"/>
      <c r="N25" s="398">
        <f t="shared" si="1"/>
        <v>0</v>
      </c>
      <c r="O25" s="415">
        <f>'8_DEVIS'!E125</f>
        <v>0</v>
      </c>
      <c r="P25" s="415">
        <f>'8_DEVIS'!F125</f>
        <v>0</v>
      </c>
      <c r="Q25" s="416">
        <f>'8_DEVIS'!G125</f>
        <v>0</v>
      </c>
    </row>
    <row r="26" spans="1:17" x14ac:dyDescent="0.2">
      <c r="A26" s="544" t="s">
        <v>411</v>
      </c>
      <c r="B26" s="545"/>
      <c r="C26" s="545"/>
      <c r="D26" s="545"/>
      <c r="E26" s="545"/>
      <c r="F26" s="545"/>
      <c r="G26" s="546"/>
      <c r="H26" s="546"/>
      <c r="I26" s="546"/>
      <c r="J26" s="546"/>
      <c r="K26" s="546"/>
      <c r="L26" s="546"/>
      <c r="M26" s="546"/>
      <c r="N26" s="547"/>
      <c r="O26" s="377"/>
      <c r="P26" s="377"/>
      <c r="Q26" s="377"/>
    </row>
    <row r="27" spans="1:17" x14ac:dyDescent="0.2">
      <c r="A27" s="548"/>
      <c r="B27" s="549"/>
      <c r="C27" s="549"/>
      <c r="D27" s="549"/>
      <c r="E27" s="549"/>
      <c r="F27" s="549"/>
      <c r="G27" s="549"/>
      <c r="H27" s="549"/>
      <c r="I27" s="549"/>
      <c r="J27" s="549"/>
      <c r="K27" s="549"/>
      <c r="L27" s="549"/>
      <c r="M27" s="549"/>
      <c r="N27" s="550"/>
      <c r="O27" s="377"/>
      <c r="P27" s="377"/>
      <c r="Q27" s="377"/>
    </row>
    <row r="28" spans="1:17" x14ac:dyDescent="0.2">
      <c r="A28" s="541">
        <f>'3_ENTREPRISE'!B5</f>
        <v>0</v>
      </c>
      <c r="B28" s="542"/>
      <c r="C28" s="542"/>
      <c r="D28" s="542"/>
      <c r="E28" s="542"/>
      <c r="F28" s="543"/>
      <c r="G28" s="551" t="s">
        <v>429</v>
      </c>
      <c r="H28" s="552"/>
      <c r="I28" s="552"/>
      <c r="J28" s="552"/>
      <c r="K28" s="552"/>
      <c r="L28" s="552"/>
      <c r="M28" s="552"/>
      <c r="N28" s="553"/>
    </row>
    <row r="29" spans="1:17" x14ac:dyDescent="0.2">
      <c r="A29" s="642">
        <f>'2_PRODUCTION'!B9</f>
        <v>0</v>
      </c>
      <c r="B29" s="643"/>
      <c r="C29" s="643"/>
      <c r="D29" s="643"/>
      <c r="E29" s="643"/>
      <c r="F29" s="644"/>
      <c r="G29" s="554"/>
      <c r="H29" s="555"/>
      <c r="I29" s="555"/>
      <c r="J29" s="555"/>
      <c r="K29" s="555"/>
      <c r="L29" s="555"/>
      <c r="M29" s="555"/>
      <c r="N29" s="556"/>
    </row>
    <row r="30" spans="1:17" ht="12" customHeight="1" x14ac:dyDescent="0.2">
      <c r="A30" s="645" t="s">
        <v>412</v>
      </c>
      <c r="B30" s="646"/>
      <c r="C30" s="646"/>
      <c r="D30" s="646"/>
      <c r="E30" s="646"/>
      <c r="F30" s="647"/>
      <c r="G30" s="557"/>
      <c r="H30" s="558"/>
      <c r="I30" s="558"/>
      <c r="J30" s="558"/>
      <c r="K30" s="558"/>
      <c r="L30" s="558"/>
      <c r="M30" s="558"/>
      <c r="N30" s="559"/>
    </row>
    <row r="31" spans="1:17" x14ac:dyDescent="0.2">
      <c r="A31" s="417"/>
      <c r="B31" s="417"/>
      <c r="C31" s="417"/>
      <c r="D31" s="417"/>
      <c r="E31" s="417"/>
      <c r="F31" s="417"/>
      <c r="G31" s="417"/>
      <c r="H31" s="417"/>
      <c r="I31" s="417"/>
      <c r="J31" s="417"/>
      <c r="K31" s="417"/>
      <c r="L31" s="417"/>
      <c r="M31" s="417"/>
      <c r="N31" s="417"/>
    </row>
    <row r="32" spans="1:17" x14ac:dyDescent="0.2">
      <c r="A32" s="636" t="s">
        <v>78</v>
      </c>
      <c r="B32" s="637"/>
      <c r="C32" s="637"/>
      <c r="D32" s="638"/>
      <c r="E32" s="639">
        <f>'3_ENTREPRISE'!B26</f>
        <v>0</v>
      </c>
      <c r="F32" s="640"/>
      <c r="G32" s="640"/>
      <c r="H32" s="640"/>
      <c r="I32" s="641"/>
      <c r="J32" s="641"/>
      <c r="K32" s="641"/>
      <c r="L32" s="641"/>
      <c r="M32" s="641"/>
      <c r="N32" s="641"/>
    </row>
    <row r="33" spans="1:17" ht="12" customHeight="1" x14ac:dyDescent="0.2">
      <c r="A33" s="636" t="s">
        <v>122</v>
      </c>
      <c r="B33" s="637"/>
      <c r="C33" s="637"/>
      <c r="D33" s="638"/>
      <c r="E33" s="639">
        <f>'3_ENTREPRISE'!B27</f>
        <v>0</v>
      </c>
      <c r="F33" s="640"/>
      <c r="G33" s="640"/>
      <c r="H33" s="648"/>
      <c r="I33" s="641"/>
      <c r="J33" s="641"/>
      <c r="K33" s="641"/>
      <c r="L33" s="641"/>
      <c r="M33" s="641"/>
      <c r="N33" s="641"/>
    </row>
    <row r="34" spans="1:17" s="418" customFormat="1" x14ac:dyDescent="0.2">
      <c r="A34" s="636" t="s">
        <v>1</v>
      </c>
      <c r="B34" s="637"/>
      <c r="C34" s="637"/>
      <c r="D34" s="638"/>
      <c r="E34" s="639">
        <f>'3_ENTREPRISE'!B28</f>
        <v>0</v>
      </c>
      <c r="F34" s="640"/>
      <c r="G34" s="640"/>
      <c r="H34" s="640"/>
      <c r="I34" s="641"/>
      <c r="J34" s="641"/>
      <c r="K34" s="641"/>
      <c r="L34" s="641"/>
      <c r="M34" s="641"/>
      <c r="N34" s="641"/>
      <c r="O34" s="375"/>
      <c r="P34" s="375"/>
      <c r="Q34" s="375"/>
    </row>
    <row r="35" spans="1:17" s="418" customFormat="1" ht="17.25" customHeight="1" thickBot="1" x14ac:dyDescent="0.25">
      <c r="A35" s="375"/>
      <c r="B35" s="375"/>
      <c r="C35" s="375"/>
      <c r="D35" s="375"/>
      <c r="E35" s="375"/>
      <c r="F35" s="375"/>
      <c r="G35" s="375"/>
      <c r="H35" s="375"/>
      <c r="I35" s="375"/>
      <c r="J35" s="375"/>
      <c r="K35" s="375"/>
      <c r="L35" s="375"/>
      <c r="M35" s="375"/>
      <c r="N35" s="375"/>
      <c r="O35" s="375"/>
      <c r="P35" s="375"/>
      <c r="Q35" s="375"/>
    </row>
    <row r="36" spans="1:17" s="418" customFormat="1" ht="78.75" x14ac:dyDescent="0.2">
      <c r="A36" s="238"/>
      <c r="B36" s="221" t="s">
        <v>419</v>
      </c>
      <c r="C36" s="233" t="s">
        <v>368</v>
      </c>
      <c r="D36" s="234" t="s">
        <v>487</v>
      </c>
      <c r="E36" s="222" t="s">
        <v>497</v>
      </c>
      <c r="F36" s="222" t="s">
        <v>417</v>
      </c>
      <c r="G36" s="222" t="s">
        <v>418</v>
      </c>
      <c r="H36" s="223" t="s">
        <v>415</v>
      </c>
      <c r="I36" s="221" t="s">
        <v>427</v>
      </c>
      <c r="J36" s="222" t="s">
        <v>424</v>
      </c>
      <c r="K36" s="222" t="s">
        <v>425</v>
      </c>
      <c r="L36" s="223" t="s">
        <v>426</v>
      </c>
      <c r="M36" s="221" t="s">
        <v>423</v>
      </c>
      <c r="N36" s="228" t="s">
        <v>488</v>
      </c>
    </row>
    <row r="37" spans="1:17" x14ac:dyDescent="0.2">
      <c r="A37" s="239" t="s">
        <v>420</v>
      </c>
      <c r="B37" s="235">
        <v>0</v>
      </c>
      <c r="C37" s="213">
        <v>0</v>
      </c>
      <c r="D37" s="215" t="str">
        <f>IF(B37=0," ",C37/B37)</f>
        <v xml:space="preserve"> </v>
      </c>
      <c r="E37" s="212"/>
      <c r="F37" s="213">
        <f>E37*125%</f>
        <v>0</v>
      </c>
      <c r="G37" s="213">
        <f>E37*150%</f>
        <v>0</v>
      </c>
      <c r="H37" s="230">
        <f>IF(B37&lt;4000000,B37*20%,4000000*20%)</f>
        <v>0</v>
      </c>
      <c r="I37" s="224"/>
      <c r="J37" s="217"/>
      <c r="K37" s="219">
        <v>0</v>
      </c>
      <c r="L37" s="225">
        <f>(K37/60)*12000</f>
        <v>0</v>
      </c>
      <c r="M37" s="229"/>
      <c r="N37" s="230"/>
      <c r="O37" s="418"/>
      <c r="P37" s="418"/>
      <c r="Q37" s="418"/>
    </row>
    <row r="38" spans="1:17" x14ac:dyDescent="0.2">
      <c r="A38" s="240" t="s">
        <v>421</v>
      </c>
      <c r="B38" s="236"/>
      <c r="C38" s="104"/>
      <c r="D38" s="216" t="str">
        <f t="shared" ref="D38:D39" si="2">IF(B38=0," ",C38/B38)</f>
        <v xml:space="preserve"> </v>
      </c>
      <c r="E38" s="103"/>
      <c r="F38" s="214">
        <f t="shared" ref="F38:F39" si="3">E38*125%</f>
        <v>0</v>
      </c>
      <c r="G38" s="214">
        <f t="shared" ref="G38:G39" si="4">E38*150%</f>
        <v>0</v>
      </c>
      <c r="H38" s="237">
        <f t="shared" ref="H38:H39" si="5">IF(B38&lt;4000000,B38*20%,4000000*20%)</f>
        <v>0</v>
      </c>
      <c r="I38" s="226"/>
      <c r="J38" s="218"/>
      <c r="K38" s="220">
        <v>0</v>
      </c>
      <c r="L38" s="227">
        <f t="shared" ref="L38:L39" si="6">(K38/60)*12000</f>
        <v>0</v>
      </c>
      <c r="M38" s="231"/>
      <c r="N38" s="232"/>
      <c r="O38" s="418"/>
      <c r="P38" s="418"/>
      <c r="Q38" s="418"/>
    </row>
    <row r="39" spans="1:17" ht="23.25" thickBot="1" x14ac:dyDescent="0.25">
      <c r="A39" s="419" t="s">
        <v>422</v>
      </c>
      <c r="B39" s="420"/>
      <c r="C39" s="421"/>
      <c r="D39" s="422" t="str">
        <f t="shared" si="2"/>
        <v xml:space="preserve"> </v>
      </c>
      <c r="E39" s="423"/>
      <c r="F39" s="424">
        <f t="shared" si="3"/>
        <v>0</v>
      </c>
      <c r="G39" s="424">
        <f t="shared" si="4"/>
        <v>0</v>
      </c>
      <c r="H39" s="425">
        <f t="shared" si="5"/>
        <v>0</v>
      </c>
      <c r="I39" s="426"/>
      <c r="J39" s="427"/>
      <c r="K39" s="428">
        <v>0</v>
      </c>
      <c r="L39" s="429">
        <f t="shared" si="6"/>
        <v>0</v>
      </c>
      <c r="M39" s="430"/>
      <c r="N39" s="431"/>
    </row>
    <row r="45" spans="1:17" x14ac:dyDescent="0.2">
      <c r="A45" s="79" t="s">
        <v>226</v>
      </c>
      <c r="B45" s="78"/>
      <c r="C45" s="78"/>
      <c r="D45" s="78"/>
      <c r="E45" s="78"/>
      <c r="F45" s="78"/>
      <c r="G45" s="78"/>
      <c r="H45" s="78"/>
      <c r="I45" s="78"/>
      <c r="J45" s="78"/>
      <c r="K45" s="78"/>
      <c r="L45" s="78"/>
      <c r="M45" s="78"/>
      <c r="N45" s="78"/>
    </row>
    <row r="46" spans="1:17" x14ac:dyDescent="0.2">
      <c r="A46" s="309" t="s">
        <v>489</v>
      </c>
      <c r="B46" s="309"/>
      <c r="C46" s="309"/>
      <c r="D46" s="309" t="s">
        <v>490</v>
      </c>
      <c r="E46" s="309"/>
      <c r="F46" s="74"/>
      <c r="G46" s="309" t="s">
        <v>491</v>
      </c>
      <c r="H46" s="309"/>
      <c r="I46" s="309"/>
      <c r="J46" s="309" t="s">
        <v>206</v>
      </c>
      <c r="K46" s="309" t="s">
        <v>227</v>
      </c>
      <c r="L46" s="309" t="s">
        <v>492</v>
      </c>
      <c r="M46" s="74"/>
      <c r="N46" s="74"/>
    </row>
    <row r="47" spans="1:17" x14ac:dyDescent="0.2">
      <c r="A47" s="309"/>
      <c r="B47" s="309"/>
      <c r="C47" s="309"/>
      <c r="D47" s="309"/>
      <c r="E47" s="309"/>
      <c r="F47" s="74"/>
      <c r="G47" s="309"/>
      <c r="H47" s="309"/>
      <c r="I47" s="309"/>
      <c r="J47" s="309"/>
      <c r="K47" s="309"/>
      <c r="L47" s="309"/>
      <c r="M47" s="74"/>
      <c r="N47" s="74"/>
    </row>
    <row r="48" spans="1:17" x14ac:dyDescent="0.2">
      <c r="A48" s="74" t="s">
        <v>179</v>
      </c>
      <c r="B48" s="74"/>
      <c r="C48" s="74"/>
      <c r="D48" s="74" t="s">
        <v>198</v>
      </c>
      <c r="E48" s="74"/>
      <c r="F48" s="74"/>
      <c r="G48" s="74" t="s">
        <v>201</v>
      </c>
      <c r="H48" s="74"/>
      <c r="I48" s="74"/>
      <c r="J48" s="74" t="s">
        <v>207</v>
      </c>
      <c r="K48" s="74" t="s">
        <v>228</v>
      </c>
      <c r="L48" s="74" t="s">
        <v>493</v>
      </c>
      <c r="M48" s="74"/>
      <c r="N48" s="74"/>
    </row>
    <row r="49" spans="1:14" x14ac:dyDescent="0.2">
      <c r="A49" s="74" t="s">
        <v>178</v>
      </c>
      <c r="B49" s="74"/>
      <c r="C49" s="74"/>
      <c r="D49" s="74" t="s">
        <v>199</v>
      </c>
      <c r="E49" s="74"/>
      <c r="F49" s="74"/>
      <c r="G49" s="74" t="s">
        <v>203</v>
      </c>
      <c r="H49" s="74"/>
      <c r="I49" s="74"/>
      <c r="J49" s="74" t="s">
        <v>208</v>
      </c>
      <c r="K49" s="74" t="s">
        <v>394</v>
      </c>
      <c r="L49" s="74" t="s">
        <v>517</v>
      </c>
      <c r="M49" s="74"/>
      <c r="N49" s="74"/>
    </row>
    <row r="50" spans="1:14" x14ac:dyDescent="0.2">
      <c r="A50" s="74" t="s">
        <v>197</v>
      </c>
      <c r="B50" s="74"/>
      <c r="C50" s="74"/>
      <c r="D50" s="74" t="s">
        <v>494</v>
      </c>
      <c r="E50" s="74"/>
      <c r="F50" s="74"/>
      <c r="G50" s="74" t="s">
        <v>204</v>
      </c>
      <c r="H50" s="74"/>
      <c r="I50" s="74"/>
      <c r="J50" s="74" t="s">
        <v>209</v>
      </c>
      <c r="K50" s="74" t="s">
        <v>229</v>
      </c>
      <c r="L50" s="74" t="s">
        <v>495</v>
      </c>
      <c r="M50" s="74"/>
      <c r="N50" s="74"/>
    </row>
    <row r="51" spans="1:14" x14ac:dyDescent="0.2">
      <c r="A51" s="74" t="s">
        <v>200</v>
      </c>
      <c r="B51" s="74"/>
      <c r="C51" s="74"/>
      <c r="D51" s="74" t="s">
        <v>496</v>
      </c>
      <c r="E51" s="74"/>
      <c r="F51" s="74"/>
      <c r="G51" s="74" t="s">
        <v>202</v>
      </c>
      <c r="H51" s="74"/>
      <c r="I51" s="74"/>
      <c r="J51" s="74" t="s">
        <v>210</v>
      </c>
      <c r="K51" s="74"/>
      <c r="L51" s="74"/>
      <c r="M51" s="74"/>
      <c r="N51" s="74"/>
    </row>
    <row r="52" spans="1:14" x14ac:dyDescent="0.2">
      <c r="A52" s="74"/>
      <c r="B52" s="74"/>
      <c r="C52" s="74"/>
      <c r="D52" s="74" t="s">
        <v>200</v>
      </c>
      <c r="E52" s="74"/>
      <c r="F52" s="74"/>
      <c r="G52" s="74" t="s">
        <v>205</v>
      </c>
      <c r="H52" s="74"/>
      <c r="I52" s="74"/>
      <c r="J52" s="74" t="s">
        <v>211</v>
      </c>
      <c r="K52" s="74"/>
      <c r="L52" s="74"/>
      <c r="M52" s="74"/>
      <c r="N52" s="74"/>
    </row>
    <row r="53" spans="1:14" x14ac:dyDescent="0.2">
      <c r="A53" s="74"/>
      <c r="B53" s="74"/>
      <c r="C53" s="74"/>
      <c r="D53" s="74"/>
      <c r="E53" s="74"/>
      <c r="F53" s="74"/>
      <c r="G53" s="74" t="s">
        <v>513</v>
      </c>
      <c r="H53" s="74"/>
      <c r="I53" s="74"/>
      <c r="J53" s="74" t="s">
        <v>212</v>
      </c>
      <c r="K53" s="74"/>
      <c r="L53" s="74"/>
      <c r="M53" s="74"/>
      <c r="N53" s="74"/>
    </row>
    <row r="54" spans="1:14" x14ac:dyDescent="0.2">
      <c r="A54" s="74"/>
      <c r="B54" s="74"/>
      <c r="C54" s="74"/>
      <c r="D54" s="74"/>
      <c r="E54" s="74"/>
      <c r="F54" s="74"/>
      <c r="G54" s="74" t="s">
        <v>514</v>
      </c>
      <c r="H54" s="74"/>
      <c r="I54" s="74"/>
      <c r="J54" s="74"/>
      <c r="K54" s="74"/>
      <c r="L54" s="74"/>
      <c r="M54" s="74"/>
      <c r="N54" s="74"/>
    </row>
    <row r="55" spans="1:14" x14ac:dyDescent="0.2">
      <c r="A55" s="74"/>
      <c r="B55" s="74"/>
      <c r="C55" s="74"/>
      <c r="D55" s="74"/>
      <c r="E55" s="74"/>
      <c r="F55" s="74"/>
      <c r="G55" s="74" t="s">
        <v>515</v>
      </c>
      <c r="H55" s="74"/>
      <c r="I55" s="74"/>
      <c r="J55" s="74" t="s">
        <v>213</v>
      </c>
      <c r="K55" s="74"/>
      <c r="L55" s="74"/>
      <c r="M55" s="74"/>
      <c r="N55" s="74"/>
    </row>
    <row r="56" spans="1:14" x14ac:dyDescent="0.2">
      <c r="A56" s="74"/>
      <c r="B56" s="74"/>
      <c r="C56" s="74"/>
      <c r="D56" s="74"/>
      <c r="E56" s="74"/>
      <c r="F56" s="74"/>
      <c r="G56" s="74" t="s">
        <v>516</v>
      </c>
      <c r="H56" s="74"/>
      <c r="I56" s="74"/>
      <c r="J56" s="74" t="s">
        <v>214</v>
      </c>
      <c r="K56" s="74"/>
      <c r="L56" s="74"/>
      <c r="M56" s="74"/>
      <c r="N56" s="74"/>
    </row>
    <row r="57" spans="1:14" x14ac:dyDescent="0.2">
      <c r="A57" s="74"/>
      <c r="B57" s="74"/>
      <c r="C57" s="74"/>
      <c r="D57" s="74"/>
      <c r="E57" s="74"/>
      <c r="F57" s="74"/>
      <c r="G57" s="74" t="s">
        <v>200</v>
      </c>
      <c r="H57" s="74"/>
      <c r="I57" s="74"/>
      <c r="J57" s="74" t="s">
        <v>215</v>
      </c>
      <c r="K57" s="74"/>
      <c r="L57" s="74"/>
      <c r="M57" s="74"/>
      <c r="N57" s="74"/>
    </row>
    <row r="58" spans="1:14" x14ac:dyDescent="0.2">
      <c r="A58" s="74"/>
      <c r="B58" s="74"/>
      <c r="C58" s="74"/>
      <c r="D58" s="74"/>
      <c r="E58" s="74"/>
      <c r="F58" s="74"/>
      <c r="G58" s="74"/>
      <c r="H58" s="74"/>
      <c r="I58" s="74"/>
      <c r="J58" s="74" t="s">
        <v>216</v>
      </c>
      <c r="K58" s="74"/>
      <c r="L58" s="74"/>
      <c r="M58" s="74"/>
      <c r="N58" s="74"/>
    </row>
    <row r="59" spans="1:14" x14ac:dyDescent="0.2">
      <c r="A59" s="74"/>
      <c r="B59" s="74"/>
      <c r="C59" s="74"/>
      <c r="D59" s="74"/>
      <c r="E59" s="74"/>
      <c r="F59" s="74"/>
      <c r="G59" s="74"/>
      <c r="H59" s="74"/>
      <c r="I59" s="74"/>
      <c r="J59" s="74" t="s">
        <v>217</v>
      </c>
      <c r="K59" s="74"/>
      <c r="L59" s="74"/>
      <c r="M59" s="74"/>
      <c r="N59" s="74"/>
    </row>
    <row r="60" spans="1:14" x14ac:dyDescent="0.2">
      <c r="A60" s="74"/>
      <c r="B60" s="74"/>
      <c r="C60" s="74"/>
      <c r="D60" s="74"/>
      <c r="E60" s="74"/>
      <c r="F60" s="74"/>
      <c r="G60" s="74"/>
      <c r="H60" s="74"/>
      <c r="I60" s="74"/>
      <c r="J60" s="74" t="s">
        <v>218</v>
      </c>
      <c r="K60" s="74"/>
      <c r="L60" s="74"/>
      <c r="M60" s="74"/>
      <c r="N60" s="74"/>
    </row>
    <row r="61" spans="1:14" x14ac:dyDescent="0.2">
      <c r="A61" s="74"/>
      <c r="B61" s="74"/>
      <c r="C61" s="74"/>
      <c r="D61" s="74"/>
      <c r="E61" s="74"/>
      <c r="F61" s="74"/>
      <c r="G61" s="74"/>
      <c r="H61" s="74"/>
      <c r="I61" s="74"/>
      <c r="J61" s="74" t="s">
        <v>364</v>
      </c>
      <c r="K61" s="74"/>
      <c r="L61" s="74"/>
      <c r="M61" s="74"/>
      <c r="N61" s="74"/>
    </row>
    <row r="62" spans="1:14" x14ac:dyDescent="0.2">
      <c r="A62" s="74"/>
      <c r="B62" s="74"/>
      <c r="C62" s="74"/>
      <c r="D62" s="74"/>
      <c r="E62" s="74"/>
      <c r="F62" s="74"/>
      <c r="G62" s="74"/>
      <c r="H62" s="74"/>
      <c r="I62" s="74"/>
      <c r="J62" s="74" t="s">
        <v>219</v>
      </c>
      <c r="K62" s="74"/>
      <c r="L62" s="74"/>
      <c r="M62" s="74"/>
      <c r="N62" s="74"/>
    </row>
    <row r="63" spans="1:14" x14ac:dyDescent="0.2">
      <c r="A63" s="74"/>
      <c r="B63" s="74"/>
      <c r="C63" s="74"/>
      <c r="D63" s="74"/>
      <c r="E63" s="74"/>
      <c r="F63" s="74"/>
      <c r="G63" s="74"/>
      <c r="H63" s="74"/>
      <c r="I63" s="74"/>
      <c r="J63" s="74" t="s">
        <v>220</v>
      </c>
      <c r="K63" s="74"/>
      <c r="L63" s="74"/>
      <c r="M63" s="74"/>
      <c r="N63" s="74"/>
    </row>
    <row r="64" spans="1:14" x14ac:dyDescent="0.2">
      <c r="A64" s="74"/>
      <c r="B64" s="74"/>
      <c r="C64" s="74"/>
      <c r="D64" s="74"/>
      <c r="E64" s="74"/>
      <c r="F64" s="74"/>
      <c r="G64" s="74"/>
      <c r="H64" s="74"/>
      <c r="I64" s="74"/>
      <c r="J64" s="74" t="s">
        <v>221</v>
      </c>
      <c r="K64" s="74"/>
      <c r="L64" s="74"/>
      <c r="M64" s="74"/>
      <c r="N64" s="74"/>
    </row>
    <row r="65" spans="1:14" x14ac:dyDescent="0.2">
      <c r="A65" s="74"/>
      <c r="B65" s="74"/>
      <c r="C65" s="74"/>
      <c r="D65" s="74"/>
      <c r="E65" s="74"/>
      <c r="F65" s="74"/>
      <c r="G65" s="74"/>
      <c r="H65" s="74"/>
      <c r="I65" s="74"/>
      <c r="J65" s="74" t="s">
        <v>222</v>
      </c>
      <c r="K65" s="74"/>
      <c r="L65" s="74"/>
      <c r="M65" s="74"/>
      <c r="N65" s="74"/>
    </row>
    <row r="66" spans="1:14" x14ac:dyDescent="0.2">
      <c r="A66" s="74"/>
      <c r="B66" s="74"/>
      <c r="C66" s="74"/>
      <c r="D66" s="74"/>
      <c r="E66" s="74"/>
      <c r="F66" s="74"/>
      <c r="G66" s="74"/>
      <c r="H66" s="74"/>
      <c r="I66" s="74"/>
      <c r="J66" s="74" t="s">
        <v>223</v>
      </c>
      <c r="K66" s="74"/>
      <c r="L66" s="74"/>
      <c r="M66" s="74"/>
      <c r="N66" s="74"/>
    </row>
    <row r="67" spans="1:14" x14ac:dyDescent="0.2">
      <c r="A67" s="74"/>
      <c r="B67" s="74"/>
      <c r="C67" s="74"/>
      <c r="D67" s="74"/>
      <c r="E67" s="74"/>
      <c r="F67" s="74"/>
      <c r="G67" s="74"/>
      <c r="H67" s="74"/>
      <c r="I67" s="74"/>
      <c r="J67" s="74"/>
      <c r="K67" s="74"/>
      <c r="L67" s="74"/>
      <c r="M67" s="74"/>
      <c r="N67" s="74"/>
    </row>
    <row r="68" spans="1:14" x14ac:dyDescent="0.2">
      <c r="A68" s="74"/>
      <c r="B68" s="74"/>
      <c r="C68" s="74"/>
      <c r="D68" s="74"/>
      <c r="E68" s="74"/>
      <c r="F68" s="74"/>
      <c r="G68" s="74"/>
      <c r="H68" s="74"/>
      <c r="I68" s="74"/>
      <c r="J68" s="74" t="s">
        <v>224</v>
      </c>
      <c r="K68" s="74"/>
      <c r="L68" s="74"/>
      <c r="M68" s="74"/>
      <c r="N68" s="74"/>
    </row>
    <row r="69" spans="1:14" x14ac:dyDescent="0.2">
      <c r="A69" s="74"/>
      <c r="B69" s="74"/>
      <c r="C69" s="74"/>
      <c r="D69" s="74"/>
      <c r="E69" s="74"/>
      <c r="F69" s="74"/>
      <c r="G69" s="74"/>
      <c r="H69" s="74"/>
      <c r="I69" s="74"/>
      <c r="J69" s="74" t="s">
        <v>225</v>
      </c>
      <c r="K69" s="74"/>
      <c r="L69" s="74"/>
      <c r="M69" s="74"/>
      <c r="N69" s="74"/>
    </row>
    <row r="70" spans="1:14" x14ac:dyDescent="0.2">
      <c r="A70" s="432"/>
      <c r="B70" s="432"/>
      <c r="C70" s="432"/>
      <c r="D70" s="432"/>
      <c r="E70" s="432"/>
      <c r="F70" s="432"/>
      <c r="G70" s="432"/>
      <c r="H70" s="432"/>
      <c r="I70" s="432"/>
      <c r="J70" s="432"/>
      <c r="K70" s="432"/>
      <c r="L70" s="432"/>
      <c r="M70" s="74"/>
      <c r="N70" s="74"/>
    </row>
  </sheetData>
  <sheetProtection formatCells="0" selectLockedCells="1"/>
  <mergeCells count="78">
    <mergeCell ref="A15:C15"/>
    <mergeCell ref="A16:C16"/>
    <mergeCell ref="A34:D34"/>
    <mergeCell ref="E34:H34"/>
    <mergeCell ref="I34:N34"/>
    <mergeCell ref="A29:F29"/>
    <mergeCell ref="A30:F30"/>
    <mergeCell ref="A33:D33"/>
    <mergeCell ref="E33:H33"/>
    <mergeCell ref="I33:N33"/>
    <mergeCell ref="I32:N32"/>
    <mergeCell ref="E32:H32"/>
    <mergeCell ref="A32:D32"/>
    <mergeCell ref="G15:I15"/>
    <mergeCell ref="G1:H1"/>
    <mergeCell ref="M2:N2"/>
    <mergeCell ref="O9:Q9"/>
    <mergeCell ref="A4:L4"/>
    <mergeCell ref="A3:L3"/>
    <mergeCell ref="A14:C14"/>
    <mergeCell ref="G2:H2"/>
    <mergeCell ref="A13:C13"/>
    <mergeCell ref="G12:I12"/>
    <mergeCell ref="M9:N9"/>
    <mergeCell ref="M5:N5"/>
    <mergeCell ref="G13:I13"/>
    <mergeCell ref="A12:C12"/>
    <mergeCell ref="O1:Q1"/>
    <mergeCell ref="C2:D2"/>
    <mergeCell ref="E2:F2"/>
    <mergeCell ref="O3:Q8"/>
    <mergeCell ref="I5:J5"/>
    <mergeCell ref="K5:L5"/>
    <mergeCell ref="M7:N7"/>
    <mergeCell ref="C6:L6"/>
    <mergeCell ref="C7:L7"/>
    <mergeCell ref="C8:L8"/>
    <mergeCell ref="M6:N6"/>
    <mergeCell ref="M8:N8"/>
    <mergeCell ref="A20:C20"/>
    <mergeCell ref="A21:C21"/>
    <mergeCell ref="A22:C22"/>
    <mergeCell ref="G16:I16"/>
    <mergeCell ref="G17:I17"/>
    <mergeCell ref="A17:C17"/>
    <mergeCell ref="A18:C18"/>
    <mergeCell ref="A19:C19"/>
    <mergeCell ref="A6:B6"/>
    <mergeCell ref="G14:I14"/>
    <mergeCell ref="C1:D1"/>
    <mergeCell ref="A9:B9"/>
    <mergeCell ref="A5:B5"/>
    <mergeCell ref="C5:D5"/>
    <mergeCell ref="E5:F5"/>
    <mergeCell ref="G5:H5"/>
    <mergeCell ref="A1:B1"/>
    <mergeCell ref="A2:B2"/>
    <mergeCell ref="A8:B8"/>
    <mergeCell ref="C9:L9"/>
    <mergeCell ref="A7:B7"/>
    <mergeCell ref="A11:C11"/>
    <mergeCell ref="G11:I11"/>
    <mergeCell ref="D25:F25"/>
    <mergeCell ref="G18:I18"/>
    <mergeCell ref="A28:F28"/>
    <mergeCell ref="A26:N27"/>
    <mergeCell ref="G28:N30"/>
    <mergeCell ref="A23:C23"/>
    <mergeCell ref="A24:C24"/>
    <mergeCell ref="G24:I24"/>
    <mergeCell ref="B25:C25"/>
    <mergeCell ref="G25:I25"/>
    <mergeCell ref="G23:I23"/>
    <mergeCell ref="G22:I22"/>
    <mergeCell ref="G19:I19"/>
    <mergeCell ref="G20:I20"/>
    <mergeCell ref="G21:I21"/>
    <mergeCell ref="D23:F23"/>
  </mergeCells>
  <conditionalFormatting sqref="D23">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900-000000000000}">
      <formula1>$J$48:$J$64</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E136"/>
  <sheetViews>
    <sheetView showGridLines="0" zoomScaleNormal="100" zoomScaleSheetLayoutView="90" workbookViewId="0">
      <selection activeCell="I39" sqref="I39"/>
    </sheetView>
  </sheetViews>
  <sheetFormatPr baseColWidth="10" defaultColWidth="12" defaultRowHeight="12" x14ac:dyDescent="0.2"/>
  <cols>
    <col min="1" max="1" width="46" style="12" customWidth="1"/>
    <col min="2" max="2" width="52" style="12" customWidth="1"/>
    <col min="3" max="3" width="17.33203125" style="13" customWidth="1"/>
    <col min="4" max="4" width="22.33203125" style="12" customWidth="1"/>
    <col min="5" max="5" width="14.6640625" style="201" customWidth="1"/>
    <col min="6" max="6" width="8.6640625" style="12" customWidth="1"/>
    <col min="7" max="16384" width="12" style="12"/>
  </cols>
  <sheetData>
    <row r="1" spans="1:5" ht="42" customHeight="1" x14ac:dyDescent="0.2">
      <c r="A1" s="203" t="s">
        <v>393</v>
      </c>
      <c r="B1" s="204" t="str">
        <f>UPPER('1_TITRE'!B2)</f>
        <v/>
      </c>
      <c r="C1" s="205" t="s">
        <v>80</v>
      </c>
      <c r="D1" s="204" t="s">
        <v>392</v>
      </c>
      <c r="E1" s="204" t="s">
        <v>405</v>
      </c>
    </row>
    <row r="2" spans="1:5" ht="15" x14ac:dyDescent="0.2">
      <c r="A2" s="38" t="s">
        <v>81</v>
      </c>
      <c r="B2" s="39"/>
      <c r="C2" s="40">
        <f>SUM(C3:C10)</f>
        <v>0</v>
      </c>
      <c r="D2" s="41"/>
      <c r="E2" s="189"/>
    </row>
    <row r="3" spans="1:5" x14ac:dyDescent="0.2">
      <c r="A3" s="14" t="s">
        <v>82</v>
      </c>
      <c r="B3" s="188">
        <f>'2_PRODUCTION'!B9</f>
        <v>0</v>
      </c>
      <c r="C3" s="16"/>
      <c r="D3" s="15"/>
      <c r="E3" s="190"/>
    </row>
    <row r="4" spans="1:5" x14ac:dyDescent="0.2">
      <c r="A4" s="14" t="s">
        <v>134</v>
      </c>
      <c r="B4" s="15"/>
      <c r="C4" s="16"/>
      <c r="D4" s="15"/>
      <c r="E4" s="190"/>
    </row>
    <row r="5" spans="1:5" x14ac:dyDescent="0.2">
      <c r="A5" s="14" t="s">
        <v>83</v>
      </c>
      <c r="B5" s="17"/>
      <c r="C5" s="16"/>
      <c r="D5" s="17"/>
      <c r="E5" s="190"/>
    </row>
    <row r="6" spans="1:5" x14ac:dyDescent="0.2">
      <c r="A6" s="14" t="s">
        <v>132</v>
      </c>
      <c r="B6" s="17"/>
      <c r="C6" s="16"/>
      <c r="D6" s="17"/>
      <c r="E6" s="190"/>
    </row>
    <row r="7" spans="1:5" x14ac:dyDescent="0.2">
      <c r="A7" s="14" t="s">
        <v>84</v>
      </c>
      <c r="B7" s="15"/>
      <c r="C7" s="16"/>
      <c r="D7" s="15"/>
      <c r="E7" s="190"/>
    </row>
    <row r="8" spans="1:5" x14ac:dyDescent="0.2">
      <c r="A8" s="14" t="s">
        <v>85</v>
      </c>
      <c r="B8" s="15"/>
      <c r="C8" s="16"/>
      <c r="D8" s="15"/>
      <c r="E8" s="190"/>
    </row>
    <row r="9" spans="1:5" x14ac:dyDescent="0.2">
      <c r="A9" s="14" t="s">
        <v>159</v>
      </c>
      <c r="B9" s="15"/>
      <c r="C9" s="16"/>
      <c r="D9" s="15"/>
      <c r="E9" s="190"/>
    </row>
    <row r="10" spans="1:5" x14ac:dyDescent="0.2">
      <c r="A10" s="14"/>
      <c r="B10" s="15"/>
      <c r="C10" s="16"/>
      <c r="D10" s="15"/>
      <c r="E10" s="190"/>
    </row>
    <row r="11" spans="1:5" ht="15" x14ac:dyDescent="0.2">
      <c r="A11" s="38" t="s">
        <v>86</v>
      </c>
      <c r="B11" s="42"/>
      <c r="C11" s="40">
        <f>SUM(C12:C19)</f>
        <v>0</v>
      </c>
      <c r="D11" s="43"/>
      <c r="E11" s="192"/>
    </row>
    <row r="12" spans="1:5" x14ac:dyDescent="0.2">
      <c r="A12" s="14" t="s">
        <v>82</v>
      </c>
      <c r="B12" s="15"/>
      <c r="C12" s="16"/>
      <c r="D12" s="15"/>
      <c r="E12" s="190"/>
    </row>
    <row r="13" spans="1:5" x14ac:dyDescent="0.2">
      <c r="A13" s="14" t="s">
        <v>134</v>
      </c>
      <c r="B13" s="15"/>
      <c r="C13" s="16"/>
      <c r="D13" s="15"/>
      <c r="E13" s="190"/>
    </row>
    <row r="14" spans="1:5" x14ac:dyDescent="0.2">
      <c r="A14" s="14" t="s">
        <v>260</v>
      </c>
      <c r="B14" s="15"/>
      <c r="C14" s="16"/>
      <c r="D14" s="15"/>
      <c r="E14" s="190"/>
    </row>
    <row r="15" spans="1:5" x14ac:dyDescent="0.2">
      <c r="A15" s="14" t="s">
        <v>259</v>
      </c>
      <c r="B15" s="15"/>
      <c r="C15" s="16"/>
      <c r="D15" s="15"/>
      <c r="E15" s="190"/>
    </row>
    <row r="16" spans="1:5" x14ac:dyDescent="0.2">
      <c r="A16" s="14" t="s">
        <v>84</v>
      </c>
      <c r="B16" s="15"/>
      <c r="C16" s="16"/>
      <c r="D16" s="15"/>
      <c r="E16" s="190"/>
    </row>
    <row r="17" spans="1:5" x14ac:dyDescent="0.2">
      <c r="A17" s="14" t="s">
        <v>85</v>
      </c>
      <c r="B17" s="15"/>
      <c r="C17" s="16"/>
      <c r="D17" s="15"/>
      <c r="E17" s="190"/>
    </row>
    <row r="18" spans="1:5" x14ac:dyDescent="0.2">
      <c r="A18" s="14" t="s">
        <v>159</v>
      </c>
      <c r="B18" s="15"/>
      <c r="C18" s="16"/>
      <c r="D18" s="15"/>
      <c r="E18" s="190"/>
    </row>
    <row r="19" spans="1:5" x14ac:dyDescent="0.2">
      <c r="A19" s="18"/>
      <c r="B19" s="19"/>
      <c r="C19" s="20"/>
      <c r="D19" s="19"/>
      <c r="E19" s="193"/>
    </row>
    <row r="20" spans="1:5" ht="15" x14ac:dyDescent="0.2">
      <c r="A20" s="38" t="s">
        <v>137</v>
      </c>
      <c r="B20" s="42"/>
      <c r="C20" s="40">
        <f>C21+C22+C25</f>
        <v>0</v>
      </c>
      <c r="D20" s="43"/>
      <c r="E20" s="196"/>
    </row>
    <row r="21" spans="1:5" x14ac:dyDescent="0.2">
      <c r="A21" s="14" t="s">
        <v>82</v>
      </c>
      <c r="B21" s="15"/>
      <c r="C21" s="16"/>
      <c r="D21" s="15"/>
      <c r="E21" s="190"/>
    </row>
    <row r="22" spans="1:5" x14ac:dyDescent="0.2">
      <c r="A22" s="14" t="s">
        <v>134</v>
      </c>
      <c r="B22" s="15"/>
      <c r="C22" s="16"/>
      <c r="D22" s="15"/>
      <c r="E22" s="190"/>
    </row>
    <row r="23" spans="1:5" x14ac:dyDescent="0.2">
      <c r="A23" s="21" t="s">
        <v>135</v>
      </c>
      <c r="B23" s="15"/>
      <c r="C23" s="16"/>
      <c r="D23" s="15"/>
      <c r="E23" s="190"/>
    </row>
    <row r="24" spans="1:5" x14ac:dyDescent="0.2">
      <c r="A24" s="21" t="s">
        <v>136</v>
      </c>
      <c r="B24" s="15"/>
      <c r="C24" s="16"/>
      <c r="D24" s="15"/>
      <c r="E24" s="190"/>
    </row>
    <row r="25" spans="1:5" x14ac:dyDescent="0.2">
      <c r="A25" s="14" t="s">
        <v>87</v>
      </c>
      <c r="B25" s="15"/>
      <c r="C25" s="16"/>
      <c r="D25" s="15"/>
      <c r="E25" s="190"/>
    </row>
    <row r="26" spans="1:5" ht="15" x14ac:dyDescent="0.2">
      <c r="A26" s="38" t="s">
        <v>138</v>
      </c>
      <c r="B26" s="42"/>
      <c r="C26" s="40">
        <f>C27+C28+C31</f>
        <v>0</v>
      </c>
      <c r="D26" s="43"/>
      <c r="E26" s="192"/>
    </row>
    <row r="27" spans="1:5" x14ac:dyDescent="0.2">
      <c r="A27" s="14" t="s">
        <v>82</v>
      </c>
      <c r="B27" s="15"/>
      <c r="C27" s="16"/>
      <c r="D27" s="15"/>
      <c r="E27" s="190"/>
    </row>
    <row r="28" spans="1:5" x14ac:dyDescent="0.2">
      <c r="A28" s="14" t="s">
        <v>134</v>
      </c>
      <c r="B28" s="15"/>
      <c r="C28" s="16"/>
      <c r="D28" s="15"/>
      <c r="E28" s="190"/>
    </row>
    <row r="29" spans="1:5" x14ac:dyDescent="0.2">
      <c r="A29" s="21" t="s">
        <v>135</v>
      </c>
      <c r="B29" s="15"/>
      <c r="C29" s="16"/>
      <c r="D29" s="15"/>
      <c r="E29" s="190"/>
    </row>
    <row r="30" spans="1:5" x14ac:dyDescent="0.2">
      <c r="A30" s="21" t="s">
        <v>136</v>
      </c>
      <c r="B30" s="15"/>
      <c r="C30" s="16"/>
      <c r="D30" s="15"/>
      <c r="E30" s="190"/>
    </row>
    <row r="31" spans="1:5" x14ac:dyDescent="0.2">
      <c r="A31" s="14" t="s">
        <v>87</v>
      </c>
      <c r="B31" s="15"/>
      <c r="C31" s="16"/>
      <c r="D31" s="15"/>
      <c r="E31" s="190"/>
    </row>
    <row r="32" spans="1:5" ht="15" x14ac:dyDescent="0.2">
      <c r="A32" s="38" t="s">
        <v>139</v>
      </c>
      <c r="B32" s="42"/>
      <c r="C32" s="40">
        <f>C33+C34+C37</f>
        <v>0</v>
      </c>
      <c r="D32" s="43"/>
      <c r="E32" s="192"/>
    </row>
    <row r="33" spans="1:5" x14ac:dyDescent="0.2">
      <c r="A33" s="14" t="s">
        <v>82</v>
      </c>
      <c r="B33" s="15"/>
      <c r="C33" s="16"/>
      <c r="D33" s="15"/>
      <c r="E33" s="190"/>
    </row>
    <row r="34" spans="1:5" x14ac:dyDescent="0.2">
      <c r="A34" s="14" t="s">
        <v>134</v>
      </c>
      <c r="B34" s="15"/>
      <c r="C34" s="16"/>
      <c r="D34" s="15"/>
      <c r="E34" s="190"/>
    </row>
    <row r="35" spans="1:5" x14ac:dyDescent="0.2">
      <c r="A35" s="21" t="s">
        <v>135</v>
      </c>
      <c r="B35" s="15"/>
      <c r="C35" s="16"/>
      <c r="D35" s="15"/>
      <c r="E35" s="190"/>
    </row>
    <row r="36" spans="1:5" x14ac:dyDescent="0.2">
      <c r="A36" s="21" t="s">
        <v>136</v>
      </c>
      <c r="B36" s="15"/>
      <c r="C36" s="16"/>
      <c r="D36" s="15"/>
      <c r="E36" s="190"/>
    </row>
    <row r="37" spans="1:5" x14ac:dyDescent="0.2">
      <c r="A37" s="14" t="s">
        <v>87</v>
      </c>
      <c r="B37" s="15"/>
      <c r="C37" s="16"/>
      <c r="D37" s="15"/>
      <c r="E37" s="190"/>
    </row>
    <row r="38" spans="1:5" ht="15" x14ac:dyDescent="0.2">
      <c r="A38" s="38" t="s">
        <v>88</v>
      </c>
      <c r="B38" s="42"/>
      <c r="C38" s="40">
        <f>SUM(C39:C47)</f>
        <v>0</v>
      </c>
      <c r="D38" s="43"/>
      <c r="E38" s="192"/>
    </row>
    <row r="39" spans="1:5" x14ac:dyDescent="0.2">
      <c r="A39" s="22" t="s">
        <v>140</v>
      </c>
      <c r="B39" s="23"/>
      <c r="C39" s="24"/>
      <c r="D39" s="25"/>
      <c r="E39" s="194"/>
    </row>
    <row r="40" spans="1:5" x14ac:dyDescent="0.2">
      <c r="A40" s="14" t="s">
        <v>133</v>
      </c>
      <c r="B40" s="15"/>
      <c r="C40" s="16"/>
      <c r="D40" s="15"/>
      <c r="E40" s="190"/>
    </row>
    <row r="41" spans="1:5" x14ac:dyDescent="0.2">
      <c r="A41" s="14" t="s">
        <v>148</v>
      </c>
      <c r="B41" s="15"/>
      <c r="C41" s="16"/>
      <c r="D41" s="15"/>
      <c r="E41" s="190"/>
    </row>
    <row r="42" spans="1:5" x14ac:dyDescent="0.2">
      <c r="A42" s="14" t="s">
        <v>149</v>
      </c>
      <c r="B42" s="15"/>
      <c r="C42" s="16"/>
      <c r="D42" s="15"/>
      <c r="E42" s="190"/>
    </row>
    <row r="43" spans="1:5" x14ac:dyDescent="0.2">
      <c r="A43" s="14" t="s">
        <v>150</v>
      </c>
      <c r="B43" s="15"/>
      <c r="C43" s="16"/>
      <c r="D43" s="15"/>
      <c r="E43" s="190"/>
    </row>
    <row r="44" spans="1:5" x14ac:dyDescent="0.2">
      <c r="A44" s="14" t="s">
        <v>143</v>
      </c>
      <c r="B44" s="15"/>
      <c r="C44" s="16"/>
      <c r="D44" s="15"/>
      <c r="E44" s="190"/>
    </row>
    <row r="45" spans="1:5" x14ac:dyDescent="0.2">
      <c r="A45" s="14" t="s">
        <v>200</v>
      </c>
      <c r="B45" s="15"/>
      <c r="C45" s="16"/>
      <c r="D45" s="15"/>
      <c r="E45" s="190"/>
    </row>
    <row r="46" spans="1:5" x14ac:dyDescent="0.2">
      <c r="A46" s="14" t="s">
        <v>200</v>
      </c>
      <c r="B46" s="15"/>
      <c r="C46" s="16"/>
      <c r="D46" s="15"/>
      <c r="E46" s="190"/>
    </row>
    <row r="47" spans="1:5" x14ac:dyDescent="0.2">
      <c r="A47" s="14" t="s">
        <v>200</v>
      </c>
      <c r="B47" s="15"/>
      <c r="C47" s="16"/>
      <c r="D47" s="15"/>
      <c r="E47" s="190"/>
    </row>
    <row r="48" spans="1:5" ht="15" x14ac:dyDescent="0.2">
      <c r="A48" s="44" t="s">
        <v>147</v>
      </c>
      <c r="B48" s="45"/>
      <c r="C48" s="46">
        <f>SUM(C49:C57)</f>
        <v>0</v>
      </c>
      <c r="D48" s="47"/>
      <c r="E48" s="195"/>
    </row>
    <row r="49" spans="1:5" x14ac:dyDescent="0.2">
      <c r="A49" s="27" t="s">
        <v>256</v>
      </c>
      <c r="B49" s="28"/>
      <c r="C49" s="16"/>
      <c r="D49" s="15"/>
      <c r="E49" s="190"/>
    </row>
    <row r="50" spans="1:5" x14ac:dyDescent="0.2">
      <c r="A50" s="27" t="s">
        <v>257</v>
      </c>
      <c r="B50" s="28"/>
      <c r="C50" s="16"/>
      <c r="D50" s="15"/>
      <c r="E50" s="190"/>
    </row>
    <row r="51" spans="1:5" x14ac:dyDescent="0.2">
      <c r="A51" s="27" t="s">
        <v>258</v>
      </c>
      <c r="B51" s="28"/>
      <c r="C51" s="16"/>
      <c r="D51" s="15"/>
      <c r="E51" s="190"/>
    </row>
    <row r="52" spans="1:5" x14ac:dyDescent="0.2">
      <c r="A52" s="27" t="s">
        <v>145</v>
      </c>
      <c r="B52" s="28"/>
      <c r="C52" s="16"/>
      <c r="D52" s="15"/>
      <c r="E52" s="190"/>
    </row>
    <row r="53" spans="1:5" x14ac:dyDescent="0.2">
      <c r="A53" s="27" t="s">
        <v>146</v>
      </c>
      <c r="B53" s="28"/>
      <c r="C53" s="16"/>
      <c r="D53" s="15"/>
      <c r="E53" s="190"/>
    </row>
    <row r="54" spans="1:5" x14ac:dyDescent="0.2">
      <c r="A54" s="27" t="s">
        <v>89</v>
      </c>
      <c r="B54" s="28"/>
      <c r="C54" s="16"/>
      <c r="D54" s="15"/>
      <c r="E54" s="190"/>
    </row>
    <row r="55" spans="1:5" x14ac:dyDescent="0.2">
      <c r="A55" s="27" t="s">
        <v>141</v>
      </c>
      <c r="B55" s="28"/>
      <c r="C55" s="16"/>
      <c r="D55" s="15"/>
      <c r="E55" s="190"/>
    </row>
    <row r="56" spans="1:5" x14ac:dyDescent="0.2">
      <c r="A56" s="27" t="s">
        <v>200</v>
      </c>
      <c r="B56" s="28"/>
      <c r="C56" s="16"/>
      <c r="D56" s="15"/>
      <c r="E56" s="190"/>
    </row>
    <row r="57" spans="1:5" x14ac:dyDescent="0.2">
      <c r="A57" s="258" t="s">
        <v>200</v>
      </c>
      <c r="B57" s="28"/>
      <c r="C57" s="16"/>
      <c r="D57" s="15"/>
      <c r="E57" s="190"/>
    </row>
    <row r="58" spans="1:5" ht="15" x14ac:dyDescent="0.2">
      <c r="A58" s="48" t="s">
        <v>91</v>
      </c>
      <c r="B58" s="49"/>
      <c r="C58" s="50">
        <f>SUM(C59:C62)</f>
        <v>0</v>
      </c>
      <c r="D58" s="43"/>
      <c r="E58" s="192"/>
    </row>
    <row r="59" spans="1:5" x14ac:dyDescent="0.2">
      <c r="B59" s="259" t="s">
        <v>255</v>
      </c>
      <c r="C59" s="29"/>
      <c r="D59" s="25"/>
      <c r="E59" s="194"/>
    </row>
    <row r="60" spans="1:5" x14ac:dyDescent="0.2">
      <c r="A60" s="27" t="s">
        <v>200</v>
      </c>
      <c r="B60" s="15"/>
      <c r="C60" s="29"/>
      <c r="D60" s="15"/>
      <c r="E60" s="190"/>
    </row>
    <row r="61" spans="1:5" x14ac:dyDescent="0.2">
      <c r="A61" s="27" t="s">
        <v>200</v>
      </c>
      <c r="B61" s="15"/>
      <c r="C61" s="29"/>
      <c r="D61" s="15"/>
      <c r="E61" s="190"/>
    </row>
    <row r="62" spans="1:5" x14ac:dyDescent="0.2">
      <c r="A62" s="27" t="s">
        <v>200</v>
      </c>
      <c r="B62" s="15"/>
      <c r="C62" s="35"/>
      <c r="D62" s="19"/>
      <c r="E62" s="193"/>
    </row>
    <row r="63" spans="1:5" ht="15" x14ac:dyDescent="0.2">
      <c r="A63" s="44" t="s">
        <v>92</v>
      </c>
      <c r="B63" s="45"/>
      <c r="C63" s="46">
        <f>SUM(C64:C67)</f>
        <v>0</v>
      </c>
      <c r="D63" s="47"/>
      <c r="E63" s="195"/>
    </row>
    <row r="64" spans="1:5" x14ac:dyDescent="0.2">
      <c r="A64" s="26"/>
      <c r="B64" s="15"/>
      <c r="C64" s="16"/>
      <c r="D64" s="15"/>
      <c r="E64" s="190"/>
    </row>
    <row r="65" spans="1:5" x14ac:dyDescent="0.2">
      <c r="A65" s="26"/>
      <c r="B65" s="15"/>
      <c r="C65" s="16"/>
      <c r="D65" s="15"/>
      <c r="E65" s="190"/>
    </row>
    <row r="66" spans="1:5" x14ac:dyDescent="0.2">
      <c r="A66" s="26"/>
      <c r="B66" s="15"/>
      <c r="C66" s="16"/>
      <c r="E66" s="190"/>
    </row>
    <row r="67" spans="1:5" x14ac:dyDescent="0.2">
      <c r="A67" s="26"/>
      <c r="B67" s="15"/>
      <c r="C67" s="16"/>
      <c r="E67" s="190"/>
    </row>
    <row r="68" spans="1:5" ht="15" x14ac:dyDescent="0.2">
      <c r="A68" s="58" t="s">
        <v>93</v>
      </c>
      <c r="B68" s="49"/>
      <c r="C68" s="52">
        <f>SUM(C69:C75)</f>
        <v>0</v>
      </c>
      <c r="D68" s="202"/>
      <c r="E68" s="196"/>
    </row>
    <row r="69" spans="1:5" x14ac:dyDescent="0.2">
      <c r="A69" s="14" t="s">
        <v>94</v>
      </c>
      <c r="B69" s="15"/>
      <c r="C69" s="16"/>
      <c r="E69" s="190"/>
    </row>
    <row r="70" spans="1:5" x14ac:dyDescent="0.2">
      <c r="A70" s="14"/>
      <c r="B70" s="15"/>
      <c r="C70" s="16"/>
      <c r="E70" s="190"/>
    </row>
    <row r="71" spans="1:5" x14ac:dyDescent="0.2">
      <c r="A71" s="14"/>
      <c r="B71" s="15"/>
      <c r="C71" s="16"/>
      <c r="E71" s="190"/>
    </row>
    <row r="72" spans="1:5" x14ac:dyDescent="0.2">
      <c r="A72" s="14" t="s">
        <v>95</v>
      </c>
      <c r="B72" s="15"/>
      <c r="C72" s="16"/>
      <c r="E72" s="190"/>
    </row>
    <row r="73" spans="1:5" x14ac:dyDescent="0.2">
      <c r="A73" s="14" t="s">
        <v>96</v>
      </c>
      <c r="B73" s="15"/>
      <c r="C73" s="16"/>
      <c r="E73" s="190"/>
    </row>
    <row r="74" spans="1:5" x14ac:dyDescent="0.2">
      <c r="A74" s="14" t="s">
        <v>97</v>
      </c>
      <c r="B74" s="15"/>
      <c r="C74" s="16"/>
      <c r="D74" s="15"/>
      <c r="E74" s="190"/>
    </row>
    <row r="75" spans="1:5" x14ac:dyDescent="0.2">
      <c r="A75" s="14" t="s">
        <v>200</v>
      </c>
      <c r="B75" s="15"/>
      <c r="C75" s="16"/>
      <c r="D75" s="15"/>
      <c r="E75" s="190"/>
    </row>
    <row r="76" spans="1:5" ht="15" x14ac:dyDescent="0.2">
      <c r="A76" s="51" t="s">
        <v>144</v>
      </c>
      <c r="B76" s="184" t="e">
        <f>C76/C109</f>
        <v>#DIV/0!</v>
      </c>
      <c r="C76" s="52">
        <f>C2+C11+C20+C26+C32+C38+C48+C58+C63+C68</f>
        <v>0</v>
      </c>
      <c r="D76" s="43"/>
      <c r="E76" s="196"/>
    </row>
    <row r="77" spans="1:5" ht="15" x14ac:dyDescent="0.2">
      <c r="A77" s="31"/>
      <c r="B77" s="32"/>
      <c r="C77" s="29"/>
      <c r="D77" s="15"/>
      <c r="E77" s="197"/>
    </row>
    <row r="78" spans="1:5" s="33" customFormat="1" ht="15" x14ac:dyDescent="0.25">
      <c r="A78" s="38" t="s">
        <v>98</v>
      </c>
      <c r="B78" s="53"/>
      <c r="C78" s="54"/>
      <c r="D78" s="15"/>
      <c r="E78" s="198"/>
    </row>
    <row r="79" spans="1:5" x14ac:dyDescent="0.2">
      <c r="A79" s="14" t="s">
        <v>99</v>
      </c>
      <c r="B79" s="15"/>
      <c r="C79" s="16"/>
      <c r="D79" s="15"/>
      <c r="E79" s="191"/>
    </row>
    <row r="80" spans="1:5" x14ac:dyDescent="0.2">
      <c r="A80" s="14" t="s">
        <v>100</v>
      </c>
      <c r="B80" s="15"/>
      <c r="C80" s="16"/>
      <c r="D80" s="15"/>
      <c r="E80" s="190"/>
    </row>
    <row r="81" spans="1:5" x14ac:dyDescent="0.2">
      <c r="A81" s="14" t="s">
        <v>101</v>
      </c>
      <c r="B81" s="15"/>
      <c r="C81" s="16"/>
      <c r="D81" s="15"/>
      <c r="E81" s="190"/>
    </row>
    <row r="82" spans="1:5" x14ac:dyDescent="0.2">
      <c r="A82" s="14" t="s">
        <v>142</v>
      </c>
      <c r="B82" s="15"/>
      <c r="C82" s="16"/>
      <c r="D82" s="15"/>
      <c r="E82" s="190"/>
    </row>
    <row r="83" spans="1:5" x14ac:dyDescent="0.2">
      <c r="A83" s="14" t="s">
        <v>102</v>
      </c>
      <c r="B83" s="15"/>
      <c r="C83" s="16"/>
      <c r="D83" s="15"/>
      <c r="E83" s="190"/>
    </row>
    <row r="84" spans="1:5" x14ac:dyDescent="0.2">
      <c r="A84" s="14" t="s">
        <v>93</v>
      </c>
      <c r="B84" s="15"/>
      <c r="C84" s="16"/>
      <c r="D84" s="15"/>
      <c r="E84" s="190"/>
    </row>
    <row r="85" spans="1:5" x14ac:dyDescent="0.2">
      <c r="A85" s="14" t="s">
        <v>90</v>
      </c>
      <c r="B85" s="15"/>
      <c r="C85" s="16"/>
      <c r="D85" s="15"/>
      <c r="E85" s="190"/>
    </row>
    <row r="86" spans="1:5" x14ac:dyDescent="0.2">
      <c r="A86" s="34"/>
      <c r="B86" s="30"/>
      <c r="C86" s="35"/>
      <c r="D86" s="15"/>
      <c r="E86" s="190"/>
    </row>
    <row r="87" spans="1:5" x14ac:dyDescent="0.2">
      <c r="A87" s="55" t="s">
        <v>103</v>
      </c>
      <c r="B87" s="56"/>
      <c r="C87" s="57">
        <f>SUM(C79:C86)</f>
        <v>0</v>
      </c>
      <c r="D87" s="49"/>
      <c r="E87" s="196"/>
    </row>
    <row r="88" spans="1:5" x14ac:dyDescent="0.2">
      <c r="A88" s="14" t="s">
        <v>104</v>
      </c>
      <c r="B88" s="15"/>
      <c r="C88" s="16"/>
      <c r="D88" s="15"/>
      <c r="E88" s="190"/>
    </row>
    <row r="89" spans="1:5" x14ac:dyDescent="0.2">
      <c r="A89" s="14" t="s">
        <v>100</v>
      </c>
      <c r="B89" s="15"/>
      <c r="C89" s="16"/>
      <c r="D89" s="15"/>
      <c r="E89" s="190"/>
    </row>
    <row r="90" spans="1:5" x14ac:dyDescent="0.2">
      <c r="A90" s="14" t="s">
        <v>101</v>
      </c>
      <c r="B90" s="15"/>
      <c r="C90" s="16"/>
      <c r="D90" s="15"/>
      <c r="E90" s="190"/>
    </row>
    <row r="91" spans="1:5" x14ac:dyDescent="0.2">
      <c r="A91" s="14" t="s">
        <v>142</v>
      </c>
      <c r="B91" s="15"/>
      <c r="C91" s="16"/>
      <c r="D91" s="15"/>
      <c r="E91" s="190"/>
    </row>
    <row r="92" spans="1:5" x14ac:dyDescent="0.2">
      <c r="A92" s="14" t="s">
        <v>102</v>
      </c>
      <c r="B92" s="15"/>
      <c r="C92" s="16"/>
      <c r="D92" s="15"/>
      <c r="E92" s="190"/>
    </row>
    <row r="93" spans="1:5" x14ac:dyDescent="0.2">
      <c r="A93" s="14" t="s">
        <v>93</v>
      </c>
      <c r="B93" s="15"/>
      <c r="C93" s="16"/>
      <c r="D93" s="15"/>
      <c r="E93" s="190"/>
    </row>
    <row r="94" spans="1:5" x14ac:dyDescent="0.2">
      <c r="A94" s="14" t="s">
        <v>90</v>
      </c>
      <c r="B94" s="15"/>
      <c r="C94" s="16"/>
      <c r="D94" s="15"/>
      <c r="E94" s="190"/>
    </row>
    <row r="95" spans="1:5" x14ac:dyDescent="0.2">
      <c r="A95" s="14"/>
      <c r="B95" s="15"/>
      <c r="C95" s="16"/>
      <c r="D95" s="15"/>
      <c r="E95" s="190"/>
    </row>
    <row r="96" spans="1:5" x14ac:dyDescent="0.2">
      <c r="A96" s="55" t="s">
        <v>105</v>
      </c>
      <c r="B96" s="56"/>
      <c r="C96" s="57">
        <f>SUM(C88:C95)</f>
        <v>0</v>
      </c>
      <c r="D96" s="49"/>
      <c r="E96" s="196"/>
    </row>
    <row r="97" spans="1:5" x14ac:dyDescent="0.2">
      <c r="A97" s="14" t="s">
        <v>106</v>
      </c>
      <c r="B97" s="15"/>
      <c r="C97" s="16"/>
      <c r="D97" s="15"/>
      <c r="E97" s="190"/>
    </row>
    <row r="98" spans="1:5" x14ac:dyDescent="0.2">
      <c r="A98" s="14" t="s">
        <v>100</v>
      </c>
      <c r="B98" s="15"/>
      <c r="C98" s="16"/>
      <c r="D98" s="15"/>
      <c r="E98" s="190"/>
    </row>
    <row r="99" spans="1:5" x14ac:dyDescent="0.2">
      <c r="A99" s="14" t="s">
        <v>101</v>
      </c>
      <c r="B99" s="15"/>
      <c r="C99" s="16"/>
      <c r="D99" s="15"/>
      <c r="E99" s="190"/>
    </row>
    <row r="100" spans="1:5" x14ac:dyDescent="0.2">
      <c r="A100" s="14" t="s">
        <v>142</v>
      </c>
      <c r="B100" s="15"/>
      <c r="C100" s="16"/>
      <c r="D100" s="15"/>
      <c r="E100" s="190"/>
    </row>
    <row r="101" spans="1:5" x14ac:dyDescent="0.2">
      <c r="A101" s="14" t="s">
        <v>102</v>
      </c>
      <c r="B101" s="15"/>
      <c r="C101" s="16"/>
      <c r="D101" s="15"/>
      <c r="E101" s="190"/>
    </row>
    <row r="102" spans="1:5" x14ac:dyDescent="0.2">
      <c r="A102" s="14" t="s">
        <v>93</v>
      </c>
      <c r="B102" s="15"/>
      <c r="C102" s="16"/>
      <c r="D102" s="15"/>
      <c r="E102" s="190"/>
    </row>
    <row r="103" spans="1:5" x14ac:dyDescent="0.2">
      <c r="A103" s="14" t="s">
        <v>90</v>
      </c>
      <c r="B103" s="15"/>
      <c r="C103" s="16"/>
      <c r="D103" s="15"/>
      <c r="E103" s="190"/>
    </row>
    <row r="104" spans="1:5" x14ac:dyDescent="0.2">
      <c r="A104" s="14"/>
      <c r="B104" s="15"/>
      <c r="C104" s="16"/>
      <c r="D104" s="15"/>
      <c r="E104" s="190"/>
    </row>
    <row r="105" spans="1:5" x14ac:dyDescent="0.2">
      <c r="A105" s="55" t="s">
        <v>107</v>
      </c>
      <c r="B105" s="56"/>
      <c r="C105" s="57">
        <f>SUM(C97:C104)</f>
        <v>0</v>
      </c>
      <c r="D105" s="49"/>
      <c r="E105" s="196"/>
    </row>
    <row r="106" spans="1:5" ht="22.9" customHeight="1" x14ac:dyDescent="0.2">
      <c r="A106" s="36"/>
      <c r="B106" s="32"/>
      <c r="C106" s="29"/>
      <c r="D106" s="32"/>
      <c r="E106" s="197"/>
    </row>
    <row r="107" spans="1:5" ht="15" x14ac:dyDescent="0.25">
      <c r="A107" s="58" t="s">
        <v>108</v>
      </c>
      <c r="B107" s="112" t="e">
        <f>C107/C109</f>
        <v>#DIV/0!</v>
      </c>
      <c r="C107" s="60">
        <f>C87+C96+C105</f>
        <v>0</v>
      </c>
      <c r="D107" s="59"/>
      <c r="E107" s="199"/>
    </row>
    <row r="108" spans="1:5" s="32" customFormat="1" ht="15" x14ac:dyDescent="0.25">
      <c r="A108" s="61"/>
      <c r="B108" s="61"/>
      <c r="C108" s="62"/>
      <c r="D108" s="61"/>
      <c r="E108" s="200"/>
    </row>
    <row r="109" spans="1:5" ht="15" x14ac:dyDescent="0.25">
      <c r="A109" s="58" t="s">
        <v>109</v>
      </c>
      <c r="B109" s="59"/>
      <c r="C109" s="60">
        <f>C76+C107</f>
        <v>0</v>
      </c>
      <c r="D109" s="59"/>
      <c r="E109" s="199"/>
    </row>
    <row r="110" spans="1:5" ht="15" x14ac:dyDescent="0.25">
      <c r="A110" s="33"/>
      <c r="B110" s="33"/>
      <c r="C110" s="37"/>
      <c r="D110" s="33"/>
      <c r="E110" s="458"/>
    </row>
    <row r="111" spans="1:5" ht="15" x14ac:dyDescent="0.25">
      <c r="A111" s="459"/>
      <c r="B111" s="459"/>
      <c r="C111" s="460"/>
      <c r="D111" s="33"/>
      <c r="E111" s="458"/>
    </row>
    <row r="136" spans="3:3" ht="15" x14ac:dyDescent="0.25">
      <c r="C136" s="37"/>
    </row>
  </sheetData>
  <sheetProtection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76"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6" tint="-0.249977111117893"/>
  </sheetPr>
  <dimension ref="A1:BD2"/>
  <sheetViews>
    <sheetView workbookViewId="0">
      <selection activeCell="U23" sqref="U23"/>
    </sheetView>
  </sheetViews>
  <sheetFormatPr baseColWidth="10" defaultColWidth="12" defaultRowHeight="11.25" x14ac:dyDescent="0.2"/>
  <cols>
    <col min="1" max="1" width="14.5" style="99" customWidth="1"/>
    <col min="2" max="2" width="14.1640625" style="99" bestFit="1" customWidth="1"/>
    <col min="3" max="3" width="12" style="99" hidden="1" customWidth="1"/>
    <col min="4" max="4" width="3.33203125" style="99" bestFit="1" customWidth="1"/>
    <col min="5" max="5" width="4.5" style="452" customWidth="1"/>
    <col min="6" max="6" width="3.33203125" style="296" bestFit="1" customWidth="1"/>
    <col min="7" max="7" width="4.6640625" style="99" hidden="1" customWidth="1"/>
    <col min="8" max="8" width="22.5" style="99" customWidth="1"/>
    <col min="9" max="9" width="3.5" style="268" hidden="1" customWidth="1"/>
    <col min="10" max="10" width="5.33203125" style="99" hidden="1" customWidth="1"/>
    <col min="11" max="11" width="3.5" style="99" bestFit="1" customWidth="1"/>
    <col min="12" max="12" width="3.5" style="268" bestFit="1" customWidth="1"/>
    <col min="13" max="14" width="3.5" style="99" bestFit="1" customWidth="1"/>
    <col min="15" max="16" width="12" style="99" customWidth="1"/>
    <col min="17" max="18" width="5.6640625" style="99" bestFit="1" customWidth="1"/>
    <col min="19" max="19" width="3.5" style="99" hidden="1" customWidth="1"/>
    <col min="20" max="20" width="12" style="99" hidden="1" customWidth="1"/>
    <col min="21" max="21" width="8.5" style="266" bestFit="1" customWidth="1"/>
    <col min="22" max="22" width="3.5" style="99" bestFit="1" customWidth="1"/>
    <col min="23" max="23" width="6" style="266" bestFit="1" customWidth="1"/>
    <col min="24" max="25" width="12" style="99" hidden="1" customWidth="1"/>
    <col min="26" max="27" width="6" style="264" bestFit="1" customWidth="1"/>
    <col min="28" max="29" width="12" style="99" customWidth="1"/>
    <col min="30" max="30" width="8" style="99" customWidth="1"/>
    <col min="31" max="31" width="8" style="99" hidden="1" customWidth="1"/>
    <col min="32" max="34" width="12" style="99" hidden="1" customWidth="1"/>
    <col min="35" max="35" width="8" style="99" hidden="1" customWidth="1"/>
    <col min="36" max="37" width="12" style="99" hidden="1" customWidth="1"/>
    <col min="38" max="42" width="11.6640625" style="99" hidden="1" customWidth="1"/>
    <col min="43" max="43" width="28.6640625" style="99" customWidth="1"/>
    <col min="44" max="48" width="12" style="99" hidden="1" customWidth="1"/>
    <col min="49" max="49" width="3.5" style="264" customWidth="1"/>
    <col min="50" max="50" width="14" style="99" hidden="1" customWidth="1"/>
    <col min="51" max="51" width="12" style="99" hidden="1" customWidth="1"/>
    <col min="52" max="52" width="18.6640625" style="99" hidden="1" customWidth="1"/>
    <col min="53" max="53" width="6" style="99" bestFit="1" customWidth="1"/>
    <col min="54" max="54" width="8.5" style="99" hidden="1" customWidth="1"/>
    <col min="55" max="55" width="5.1640625" style="99" hidden="1" customWidth="1"/>
    <col min="56" max="56" width="34.33203125" style="99" customWidth="1"/>
    <col min="57" max="16384" width="12" style="99"/>
  </cols>
  <sheetData>
    <row r="1" spans="1:56" s="295" customFormat="1" ht="91.5" customHeight="1" x14ac:dyDescent="0.2">
      <c r="A1" s="269" t="s">
        <v>110</v>
      </c>
      <c r="B1" s="269" t="s">
        <v>175</v>
      </c>
      <c r="C1" s="269" t="s">
        <v>236</v>
      </c>
      <c r="D1" s="270" t="s">
        <v>237</v>
      </c>
      <c r="E1" s="270" t="s">
        <v>176</v>
      </c>
      <c r="F1" s="270" t="s">
        <v>543</v>
      </c>
      <c r="G1" s="270" t="s">
        <v>436</v>
      </c>
      <c r="H1" s="269" t="s">
        <v>238</v>
      </c>
      <c r="I1" s="271" t="s">
        <v>363</v>
      </c>
      <c r="J1" s="272" t="s">
        <v>433</v>
      </c>
      <c r="K1" s="272" t="s">
        <v>111</v>
      </c>
      <c r="L1" s="270" t="s">
        <v>113</v>
      </c>
      <c r="M1" s="273" t="s">
        <v>112</v>
      </c>
      <c r="N1" s="273" t="s">
        <v>437</v>
      </c>
      <c r="O1" s="453" t="s">
        <v>438</v>
      </c>
      <c r="P1" s="274" t="s">
        <v>439</v>
      </c>
      <c r="Q1" s="273" t="s">
        <v>440</v>
      </c>
      <c r="R1" s="275" t="s">
        <v>544</v>
      </c>
      <c r="S1" s="276" t="s">
        <v>441</v>
      </c>
      <c r="T1" s="277" t="s">
        <v>239</v>
      </c>
      <c r="U1" s="274" t="s">
        <v>442</v>
      </c>
      <c r="V1" s="454" t="s">
        <v>443</v>
      </c>
      <c r="W1" s="455" t="s">
        <v>462</v>
      </c>
      <c r="X1" s="456" t="s">
        <v>240</v>
      </c>
      <c r="Y1" s="456" t="s">
        <v>241</v>
      </c>
      <c r="Z1" s="457" t="s">
        <v>444</v>
      </c>
      <c r="AA1" s="457" t="s">
        <v>445</v>
      </c>
      <c r="AB1" s="278" t="s">
        <v>446</v>
      </c>
      <c r="AC1" s="279" t="s">
        <v>447</v>
      </c>
      <c r="AD1" s="280" t="s">
        <v>448</v>
      </c>
      <c r="AE1" s="281" t="s">
        <v>245</v>
      </c>
      <c r="AF1" s="281" t="s">
        <v>449</v>
      </c>
      <c r="AG1" s="282" t="s">
        <v>450</v>
      </c>
      <c r="AH1" s="283" t="s">
        <v>451</v>
      </c>
      <c r="AI1" s="284" t="s">
        <v>452</v>
      </c>
      <c r="AJ1" s="285" t="s">
        <v>453</v>
      </c>
      <c r="AK1" s="282" t="s">
        <v>454</v>
      </c>
      <c r="AL1" s="282" t="s">
        <v>455</v>
      </c>
      <c r="AM1" s="286" t="s">
        <v>246</v>
      </c>
      <c r="AN1" s="287" t="s">
        <v>247</v>
      </c>
      <c r="AO1" s="286" t="s">
        <v>248</v>
      </c>
      <c r="AP1" s="288" t="s">
        <v>243</v>
      </c>
      <c r="AQ1" s="289" t="s">
        <v>244</v>
      </c>
      <c r="AR1" s="290" t="s">
        <v>456</v>
      </c>
      <c r="AS1" s="291" t="s">
        <v>242</v>
      </c>
      <c r="AT1" s="292" t="s">
        <v>249</v>
      </c>
      <c r="AU1" s="292" t="s">
        <v>457</v>
      </c>
      <c r="AV1" s="293" t="s">
        <v>458</v>
      </c>
      <c r="AW1" s="300" t="s">
        <v>459</v>
      </c>
      <c r="AX1" s="294" t="s">
        <v>460</v>
      </c>
      <c r="AY1" s="295" t="s">
        <v>461</v>
      </c>
      <c r="BA1" s="297" t="s">
        <v>434</v>
      </c>
      <c r="BB1" s="299" t="s">
        <v>435</v>
      </c>
      <c r="BC1" s="299" t="s">
        <v>464</v>
      </c>
      <c r="BD1" s="299" t="s">
        <v>463</v>
      </c>
    </row>
    <row r="2" spans="1:56" s="93" customFormat="1" ht="101.65" customHeight="1" x14ac:dyDescent="0.2">
      <c r="A2" s="451" t="str">
        <f>UPPER('1_TITRE'!B2)</f>
        <v/>
      </c>
      <c r="B2" s="94" t="str">
        <f>CONCATENATE('4_AUTEURS'!F4," ",'4_AUTEURS'!F13)</f>
        <v>0 0</v>
      </c>
      <c r="C2" s="94"/>
      <c r="D2" s="263" t="str">
        <f>CONCATENATE('4_AUTEURS'!H7," ",'4_AUTEURS'!N7," ",'4_AUTEURS'!H16," ",'4_AUTEURS'!N16)</f>
        <v xml:space="preserve"> 0  0</v>
      </c>
      <c r="E2" s="263">
        <f>'2_PRODUCTION'!B9</f>
        <v>0</v>
      </c>
      <c r="F2" s="263" t="str">
        <f>LEFT('3_ENTREPRISE'!B9,2)</f>
        <v/>
      </c>
      <c r="G2" s="262"/>
      <c r="H2" s="94"/>
      <c r="I2" s="263">
        <f>'1_TITRE'!G4</f>
        <v>0</v>
      </c>
      <c r="J2" s="263"/>
      <c r="K2" s="263">
        <f>INSTRUCTION!J2</f>
        <v>0</v>
      </c>
      <c r="L2" s="263" t="str">
        <f>INSTRUCTION!K2</f>
        <v>PRODUCTION</v>
      </c>
      <c r="M2" s="263">
        <f>'1_TITRE'!L6</f>
        <v>0</v>
      </c>
      <c r="N2" s="263">
        <f>'1_TITRE'!L8</f>
        <v>1</v>
      </c>
      <c r="O2" s="95"/>
      <c r="P2" s="94"/>
      <c r="Q2" s="94"/>
      <c r="R2" s="94"/>
      <c r="S2" s="94"/>
      <c r="T2" s="94"/>
      <c r="U2" s="298">
        <f>'2_PRODUCTION'!H4</f>
        <v>0</v>
      </c>
      <c r="V2" s="267" t="e">
        <f>U2/W2</f>
        <v>#DIV/0!</v>
      </c>
      <c r="W2" s="265">
        <f>'2_PRODUCTION'!D4</f>
        <v>0</v>
      </c>
      <c r="X2" s="94"/>
      <c r="Y2" s="94"/>
      <c r="Z2" s="301">
        <f>'5_TOURNAGE_POST_DIST'!M8</f>
        <v>0</v>
      </c>
      <c r="AA2" s="302">
        <f>'5_TOURNAGE_POST_DIST'!M8+'5_TOURNAGE_POST_DIST'!M14</f>
        <v>0</v>
      </c>
      <c r="AB2" s="94">
        <f>'6_INTERPRETES'!M4</f>
        <v>0</v>
      </c>
      <c r="AC2" s="94"/>
      <c r="AD2" s="97">
        <f>'7_TECHNICIENS'!H5</f>
        <v>0</v>
      </c>
      <c r="AE2" s="97"/>
      <c r="AF2" s="94"/>
      <c r="AG2" s="94"/>
      <c r="AH2" s="94"/>
      <c r="AI2" s="98"/>
      <c r="AJ2" s="94"/>
      <c r="AK2" s="94"/>
      <c r="AL2" s="96"/>
      <c r="AM2" s="94"/>
      <c r="AN2" s="94"/>
      <c r="AO2" s="94"/>
      <c r="AP2" s="96"/>
      <c r="AQ2" s="94" t="str">
        <f>'1_TITRE'!B10</f>
        <v>Synopsis du projet (400 caractères maximum)</v>
      </c>
      <c r="AR2" s="94"/>
      <c r="AS2" s="94"/>
      <c r="AT2" s="94"/>
      <c r="AU2" s="94"/>
      <c r="AV2" s="94"/>
      <c r="AW2" s="262"/>
      <c r="AX2" s="94"/>
      <c r="AY2" s="94"/>
      <c r="AZ2" s="94"/>
      <c r="BA2" s="263">
        <f>'3_ENTREPRISE'!B28</f>
        <v>0</v>
      </c>
      <c r="BB2" s="94"/>
      <c r="BC2" s="94"/>
      <c r="BD2" s="94"/>
    </row>
  </sheetData>
  <pageMargins left="0.7" right="0.7" top="0.75" bottom="0.75" header="0.3" footer="0.3"/>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21"/>
  <sheetViews>
    <sheetView showGridLines="0" showRuler="0" showWhiteSpace="0" zoomScaleNormal="100" workbookViewId="0">
      <selection activeCell="S11" sqref="S11"/>
    </sheetView>
  </sheetViews>
  <sheetFormatPr baseColWidth="10" defaultColWidth="12" defaultRowHeight="12" x14ac:dyDescent="0.2"/>
  <cols>
    <col min="1" max="1" width="12" style="80" customWidth="1"/>
    <col min="2" max="8" width="12" style="80"/>
    <col min="9" max="12" width="12" style="80" customWidth="1"/>
    <col min="13" max="16384" width="12" style="80"/>
  </cols>
  <sheetData>
    <row r="1" spans="1:14" ht="12" customHeight="1" x14ac:dyDescent="0.2">
      <c r="A1" s="330"/>
      <c r="B1" s="650" t="str">
        <f>'0_PAGE_1'!B5</f>
        <v>Dossier de demande d'aide à la production</v>
      </c>
      <c r="C1" s="650"/>
      <c r="D1" s="650"/>
      <c r="E1" s="650"/>
      <c r="F1" s="650"/>
      <c r="G1" s="650"/>
      <c r="H1" s="650"/>
      <c r="I1" s="650"/>
      <c r="J1" s="650"/>
      <c r="K1" s="650"/>
      <c r="L1" s="650"/>
      <c r="M1" s="650"/>
      <c r="N1" s="331"/>
    </row>
    <row r="2" spans="1:14" ht="12" customHeight="1" x14ac:dyDescent="0.2">
      <c r="A2" s="330"/>
      <c r="B2" s="650" t="str">
        <f>'0_PAGE_1'!A6</f>
        <v>pour un projet de fiction</v>
      </c>
      <c r="C2" s="650"/>
      <c r="D2" s="650"/>
      <c r="E2" s="650"/>
      <c r="F2" s="650"/>
      <c r="G2" s="650"/>
      <c r="H2" s="650"/>
      <c r="I2" s="650"/>
      <c r="J2" s="650"/>
      <c r="K2" s="650"/>
      <c r="L2" s="650"/>
      <c r="M2" s="650"/>
      <c r="N2" s="331"/>
    </row>
    <row r="3" spans="1:14" ht="12" customHeight="1" x14ac:dyDescent="0.2">
      <c r="A3" s="330"/>
      <c r="B3" s="650" t="str">
        <f>'0_PAGE_1'!A7</f>
        <v xml:space="preserve"> long-métrage cinéma, unitaire ou série audiovisuelle (télédiffusion ou webdiffusion)</v>
      </c>
      <c r="C3" s="650"/>
      <c r="D3" s="650"/>
      <c r="E3" s="650"/>
      <c r="F3" s="650"/>
      <c r="G3" s="650"/>
      <c r="H3" s="650"/>
      <c r="I3" s="650"/>
      <c r="J3" s="650"/>
      <c r="K3" s="650"/>
      <c r="L3" s="650"/>
      <c r="M3" s="650"/>
      <c r="N3" s="331"/>
    </row>
    <row r="4" spans="1:14" s="100" customFormat="1" x14ac:dyDescent="0.2">
      <c r="A4" s="330"/>
      <c r="B4" s="651">
        <f>'1_TITRE'!B2</f>
        <v>0</v>
      </c>
      <c r="C4" s="651"/>
      <c r="D4" s="651"/>
      <c r="E4" s="651"/>
      <c r="F4" s="651"/>
      <c r="G4" s="651"/>
      <c r="H4" s="651"/>
      <c r="I4" s="651"/>
      <c r="J4" s="651"/>
      <c r="K4" s="651"/>
      <c r="L4" s="651"/>
      <c r="M4" s="651"/>
      <c r="N4" s="330"/>
    </row>
    <row r="5" spans="1:14" ht="63.75" customHeight="1" x14ac:dyDescent="0.2">
      <c r="A5" s="331"/>
      <c r="B5" s="654" t="s">
        <v>193</v>
      </c>
      <c r="C5" s="658"/>
      <c r="D5" s="658"/>
      <c r="E5" s="658"/>
      <c r="F5" s="658"/>
      <c r="G5" s="658"/>
      <c r="H5" s="658"/>
      <c r="I5" s="655"/>
      <c r="J5" s="652"/>
      <c r="K5" s="653"/>
      <c r="L5" s="654" t="s">
        <v>551</v>
      </c>
      <c r="M5" s="655"/>
      <c r="N5" s="331"/>
    </row>
    <row r="6" spans="1:14" ht="60.75" customHeight="1" x14ac:dyDescent="0.2">
      <c r="A6" s="331"/>
      <c r="B6" s="673" t="s">
        <v>194</v>
      </c>
      <c r="C6" s="674"/>
      <c r="D6" s="674"/>
      <c r="E6" s="674"/>
      <c r="F6" s="674"/>
      <c r="G6" s="674"/>
      <c r="H6" s="674"/>
      <c r="I6" s="674"/>
      <c r="J6" s="674"/>
      <c r="K6" s="675"/>
      <c r="L6" s="656" t="s">
        <v>505</v>
      </c>
      <c r="M6" s="657"/>
      <c r="N6" s="331"/>
    </row>
    <row r="7" spans="1:14" ht="45.75" customHeight="1" x14ac:dyDescent="0.2">
      <c r="A7" s="331"/>
      <c r="B7" s="676" t="s">
        <v>506</v>
      </c>
      <c r="C7" s="677"/>
      <c r="D7" s="677"/>
      <c r="E7" s="677"/>
      <c r="F7" s="677"/>
      <c r="G7" s="677"/>
      <c r="H7" s="677"/>
      <c r="I7" s="677"/>
      <c r="J7" s="677"/>
      <c r="K7" s="678"/>
      <c r="L7" s="659" t="s">
        <v>511</v>
      </c>
      <c r="M7" s="660"/>
      <c r="N7" s="331"/>
    </row>
    <row r="8" spans="1:14" ht="28.5" customHeight="1" x14ac:dyDescent="0.2">
      <c r="A8" s="331"/>
      <c r="B8" s="667" t="s">
        <v>250</v>
      </c>
      <c r="C8" s="668"/>
      <c r="D8" s="668"/>
      <c r="E8" s="668"/>
      <c r="F8" s="668"/>
      <c r="G8" s="668"/>
      <c r="H8" s="668"/>
      <c r="I8" s="668"/>
      <c r="J8" s="668"/>
      <c r="K8" s="669"/>
      <c r="L8" s="661"/>
      <c r="M8" s="662"/>
      <c r="N8" s="331"/>
    </row>
    <row r="9" spans="1:14" ht="12" customHeight="1" x14ac:dyDescent="0.2">
      <c r="A9" s="331"/>
      <c r="B9" s="667" t="s">
        <v>507</v>
      </c>
      <c r="C9" s="668"/>
      <c r="D9" s="668"/>
      <c r="E9" s="668"/>
      <c r="F9" s="668"/>
      <c r="G9" s="668"/>
      <c r="H9" s="668"/>
      <c r="I9" s="668"/>
      <c r="J9" s="668"/>
      <c r="K9" s="669"/>
      <c r="L9" s="661"/>
      <c r="M9" s="662"/>
      <c r="N9" s="331"/>
    </row>
    <row r="10" spans="1:14" ht="12" customHeight="1" x14ac:dyDescent="0.2">
      <c r="A10" s="331"/>
      <c r="B10" s="667" t="s">
        <v>131</v>
      </c>
      <c r="C10" s="668"/>
      <c r="D10" s="668"/>
      <c r="E10" s="668"/>
      <c r="F10" s="668"/>
      <c r="G10" s="668"/>
      <c r="H10" s="668"/>
      <c r="I10" s="668"/>
      <c r="J10" s="668"/>
      <c r="K10" s="669"/>
      <c r="L10" s="661"/>
      <c r="M10" s="662"/>
      <c r="N10" s="331"/>
    </row>
    <row r="11" spans="1:14" ht="29.25" customHeight="1" x14ac:dyDescent="0.2">
      <c r="A11" s="331"/>
      <c r="B11" s="667" t="s">
        <v>508</v>
      </c>
      <c r="C11" s="668"/>
      <c r="D11" s="668"/>
      <c r="E11" s="668"/>
      <c r="F11" s="668"/>
      <c r="G11" s="668"/>
      <c r="H11" s="668"/>
      <c r="I11" s="668"/>
      <c r="J11" s="668"/>
      <c r="K11" s="669"/>
      <c r="L11" s="661"/>
      <c r="M11" s="662"/>
      <c r="N11" s="331"/>
    </row>
    <row r="12" spans="1:14" ht="24.75" customHeight="1" x14ac:dyDescent="0.2">
      <c r="A12" s="331"/>
      <c r="B12" s="667" t="s">
        <v>466</v>
      </c>
      <c r="C12" s="668"/>
      <c r="D12" s="668"/>
      <c r="E12" s="668"/>
      <c r="F12" s="668"/>
      <c r="G12" s="668"/>
      <c r="H12" s="668"/>
      <c r="I12" s="668"/>
      <c r="J12" s="668"/>
      <c r="K12" s="669"/>
      <c r="L12" s="661"/>
      <c r="M12" s="662"/>
      <c r="N12" s="331"/>
    </row>
    <row r="13" spans="1:14" ht="12" customHeight="1" x14ac:dyDescent="0.2">
      <c r="A13" s="331"/>
      <c r="B13" s="670" t="s">
        <v>114</v>
      </c>
      <c r="C13" s="671"/>
      <c r="D13" s="671"/>
      <c r="E13" s="671"/>
      <c r="F13" s="671"/>
      <c r="G13" s="671"/>
      <c r="H13" s="671"/>
      <c r="I13" s="671"/>
      <c r="J13" s="671"/>
      <c r="K13" s="672"/>
      <c r="L13" s="661"/>
      <c r="M13" s="662"/>
      <c r="N13" s="331"/>
    </row>
    <row r="14" spans="1:14" ht="12" customHeight="1" x14ac:dyDescent="0.2">
      <c r="A14" s="331"/>
      <c r="B14" s="679" t="s">
        <v>501</v>
      </c>
      <c r="C14" s="680"/>
      <c r="D14" s="680"/>
      <c r="E14" s="680"/>
      <c r="F14" s="680"/>
      <c r="G14" s="680"/>
      <c r="H14" s="680"/>
      <c r="I14" s="680"/>
      <c r="J14" s="680"/>
      <c r="K14" s="681"/>
      <c r="L14" s="332"/>
      <c r="M14" s="371"/>
      <c r="N14" s="331"/>
    </row>
    <row r="15" spans="1:14" ht="38.25" customHeight="1" x14ac:dyDescent="0.2">
      <c r="A15" s="331"/>
      <c r="B15" s="682" t="s">
        <v>502</v>
      </c>
      <c r="C15" s="683"/>
      <c r="D15" s="683"/>
      <c r="E15" s="683"/>
      <c r="F15" s="683"/>
      <c r="G15" s="683"/>
      <c r="H15" s="683"/>
      <c r="I15" s="683"/>
      <c r="J15" s="683"/>
      <c r="K15" s="684"/>
      <c r="L15" s="663" t="s">
        <v>512</v>
      </c>
      <c r="M15" s="660"/>
      <c r="N15" s="331"/>
    </row>
    <row r="16" spans="1:14" ht="12" customHeight="1" x14ac:dyDescent="0.2">
      <c r="A16" s="331"/>
      <c r="B16" s="667" t="s">
        <v>509</v>
      </c>
      <c r="C16" s="668"/>
      <c r="D16" s="668"/>
      <c r="E16" s="668"/>
      <c r="F16" s="668"/>
      <c r="G16" s="668"/>
      <c r="H16" s="668"/>
      <c r="I16" s="668"/>
      <c r="J16" s="668"/>
      <c r="K16" s="669"/>
      <c r="L16" s="664"/>
      <c r="M16" s="662"/>
      <c r="N16" s="331"/>
    </row>
    <row r="17" spans="1:14" ht="12" customHeight="1" x14ac:dyDescent="0.2">
      <c r="A17" s="331"/>
      <c r="B17" s="667" t="s">
        <v>195</v>
      </c>
      <c r="C17" s="668"/>
      <c r="D17" s="668"/>
      <c r="E17" s="668"/>
      <c r="F17" s="668"/>
      <c r="G17" s="668"/>
      <c r="H17" s="668"/>
      <c r="I17" s="668"/>
      <c r="J17" s="668"/>
      <c r="K17" s="669"/>
      <c r="L17" s="664"/>
      <c r="M17" s="662"/>
      <c r="N17" s="331"/>
    </row>
    <row r="18" spans="1:14" ht="12" customHeight="1" x14ac:dyDescent="0.2">
      <c r="A18" s="331"/>
      <c r="B18" s="685" t="s">
        <v>155</v>
      </c>
      <c r="C18" s="686"/>
      <c r="D18" s="686"/>
      <c r="E18" s="686"/>
      <c r="F18" s="686"/>
      <c r="G18" s="686"/>
      <c r="H18" s="686"/>
      <c r="I18" s="686"/>
      <c r="J18" s="686"/>
      <c r="K18" s="687"/>
      <c r="L18" s="664"/>
      <c r="M18" s="662"/>
      <c r="N18" s="331"/>
    </row>
    <row r="19" spans="1:14" s="92" customFormat="1" ht="12" customHeight="1" x14ac:dyDescent="0.2">
      <c r="A19" s="372"/>
      <c r="B19" s="667" t="s">
        <v>510</v>
      </c>
      <c r="C19" s="668"/>
      <c r="D19" s="668"/>
      <c r="E19" s="668"/>
      <c r="F19" s="668"/>
      <c r="G19" s="668"/>
      <c r="H19" s="668"/>
      <c r="I19" s="668"/>
      <c r="J19" s="668"/>
      <c r="K19" s="669"/>
      <c r="L19" s="664"/>
      <c r="M19" s="662"/>
      <c r="N19" s="372"/>
    </row>
    <row r="20" spans="1:14" ht="12" customHeight="1" x14ac:dyDescent="0.2">
      <c r="A20" s="331"/>
      <c r="B20" s="670" t="s">
        <v>115</v>
      </c>
      <c r="C20" s="671"/>
      <c r="D20" s="671"/>
      <c r="E20" s="671"/>
      <c r="F20" s="671"/>
      <c r="G20" s="671"/>
      <c r="H20" s="671"/>
      <c r="I20" s="671"/>
      <c r="J20" s="671"/>
      <c r="K20" s="672"/>
      <c r="L20" s="665"/>
      <c r="M20" s="666"/>
      <c r="N20" s="331"/>
    </row>
    <row r="21" spans="1:14" ht="35.25" customHeight="1" x14ac:dyDescent="0.2">
      <c r="A21" s="331"/>
      <c r="B21" s="649" t="s">
        <v>235</v>
      </c>
      <c r="C21" s="649"/>
      <c r="D21" s="649"/>
      <c r="E21" s="649"/>
      <c r="F21" s="649"/>
      <c r="G21" s="649"/>
      <c r="H21" s="649"/>
      <c r="I21" s="649"/>
      <c r="J21" s="649"/>
      <c r="K21" s="649"/>
      <c r="L21" s="649"/>
      <c r="M21" s="649"/>
      <c r="N21" s="331"/>
    </row>
  </sheetData>
  <sheetProtection formatCells="0" selectLockedCells="1"/>
  <mergeCells count="26">
    <mergeCell ref="B8:K8"/>
    <mergeCell ref="B9:K9"/>
    <mergeCell ref="B10:K10"/>
    <mergeCell ref="B19:K19"/>
    <mergeCell ref="B20:K20"/>
    <mergeCell ref="B14:K14"/>
    <mergeCell ref="B15:K15"/>
    <mergeCell ref="B16:K16"/>
    <mergeCell ref="B17:K17"/>
    <mergeCell ref="B18:K18"/>
    <mergeCell ref="B21:M21"/>
    <mergeCell ref="B1:M1"/>
    <mergeCell ref="B2:M2"/>
    <mergeCell ref="B3:M3"/>
    <mergeCell ref="B4:M4"/>
    <mergeCell ref="J5:K5"/>
    <mergeCell ref="L5:M5"/>
    <mergeCell ref="L6:M6"/>
    <mergeCell ref="B5:I5"/>
    <mergeCell ref="L7:M13"/>
    <mergeCell ref="L15:M20"/>
    <mergeCell ref="B11:K11"/>
    <mergeCell ref="B12:K12"/>
    <mergeCell ref="B13:K13"/>
    <mergeCell ref="B6:K6"/>
    <mergeCell ref="B7:K7"/>
  </mergeCells>
  <printOptions horizontalCentered="1" verticalCentered="1"/>
  <pageMargins left="0.25" right="0.25" top="0.75" bottom="0.75" header="0.3" footer="0.3"/>
  <pageSetup paperSize="9" orientation="landscape" r:id="rId1"/>
  <headerFooter>
    <oddHeader xml:space="preserve">&amp;C </oddHeader>
    <oddFooter>&amp;CRégion Languedoc-Roussillon-Midi-Pyrénées&amp;R&amp;A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0"/>
  <sheetViews>
    <sheetView showGridLines="0" zoomScaleNormal="100" zoomScaleSheetLayoutView="100" zoomScalePageLayoutView="90" workbookViewId="0">
      <selection activeCell="R18" sqref="R18"/>
    </sheetView>
  </sheetViews>
  <sheetFormatPr baseColWidth="10" defaultColWidth="12" defaultRowHeight="12" x14ac:dyDescent="0.2"/>
  <cols>
    <col min="1" max="3" width="12" style="2" customWidth="1"/>
    <col min="4" max="16384" width="12" style="2"/>
  </cols>
  <sheetData>
    <row r="1" spans="1:14" ht="12" customHeight="1" x14ac:dyDescent="0.2">
      <c r="A1" s="88"/>
      <c r="B1" s="466" t="s">
        <v>158</v>
      </c>
      <c r="C1" s="466"/>
      <c r="D1" s="466"/>
      <c r="E1" s="466"/>
      <c r="F1" s="466"/>
      <c r="G1" s="466"/>
      <c r="H1" s="466"/>
      <c r="I1" s="466"/>
      <c r="J1" s="466"/>
      <c r="K1" s="466"/>
      <c r="L1" s="466"/>
      <c r="M1" s="466"/>
      <c r="N1" s="88"/>
    </row>
    <row r="2" spans="1:14" ht="15" x14ac:dyDescent="0.2">
      <c r="A2" s="89"/>
      <c r="B2" s="469"/>
      <c r="C2" s="469"/>
      <c r="D2" s="469"/>
      <c r="E2" s="469"/>
      <c r="F2" s="469"/>
      <c r="G2" s="469"/>
      <c r="H2" s="469"/>
      <c r="I2" s="469"/>
      <c r="J2" s="469"/>
      <c r="K2" s="469"/>
      <c r="L2" s="469"/>
      <c r="M2" s="469"/>
      <c r="N2" s="89"/>
    </row>
    <row r="3" spans="1:14" ht="15" x14ac:dyDescent="0.2">
      <c r="A3" s="89"/>
      <c r="B3" s="88"/>
      <c r="C3" s="90"/>
      <c r="D3" s="90"/>
      <c r="E3" s="90"/>
      <c r="F3" s="90"/>
      <c r="G3" s="90"/>
      <c r="H3" s="90"/>
      <c r="I3" s="90"/>
      <c r="J3" s="90"/>
      <c r="K3" s="90"/>
      <c r="L3" s="90"/>
      <c r="M3" s="90"/>
      <c r="N3" s="89"/>
    </row>
    <row r="4" spans="1:14" x14ac:dyDescent="0.2">
      <c r="A4" s="89"/>
      <c r="B4" s="467" t="s">
        <v>165</v>
      </c>
      <c r="C4" s="467"/>
      <c r="D4" s="467"/>
      <c r="E4" s="467"/>
      <c r="F4" s="467"/>
      <c r="G4" s="468"/>
      <c r="H4" s="468"/>
      <c r="I4" s="467" t="s">
        <v>3</v>
      </c>
      <c r="J4" s="467"/>
      <c r="K4" s="467"/>
      <c r="L4" s="470"/>
      <c r="M4" s="470"/>
      <c r="N4" s="89"/>
    </row>
    <row r="5" spans="1:14" ht="15" x14ac:dyDescent="0.2">
      <c r="A5" s="116"/>
      <c r="B5" s="114"/>
      <c r="C5" s="114"/>
      <c r="D5" s="114"/>
      <c r="E5" s="114"/>
      <c r="F5" s="114"/>
      <c r="G5" s="114"/>
      <c r="H5" s="114"/>
      <c r="I5" s="84"/>
      <c r="J5" s="119"/>
      <c r="K5" s="119"/>
      <c r="L5" s="119"/>
      <c r="M5" s="119"/>
      <c r="N5" s="116"/>
    </row>
    <row r="6" spans="1:14" s="3" customFormat="1" ht="12" customHeight="1" x14ac:dyDescent="0.2">
      <c r="A6" s="86"/>
      <c r="B6" s="467" t="s">
        <v>167</v>
      </c>
      <c r="C6" s="467"/>
      <c r="D6" s="467"/>
      <c r="E6" s="467"/>
      <c r="F6" s="467"/>
      <c r="G6" s="468"/>
      <c r="H6" s="468"/>
      <c r="I6" s="467" t="s">
        <v>380</v>
      </c>
      <c r="J6" s="467"/>
      <c r="K6" s="467"/>
      <c r="L6" s="470"/>
      <c r="M6" s="470"/>
      <c r="N6" s="86"/>
    </row>
    <row r="7" spans="1:14" s="3" customFormat="1" ht="12" customHeight="1" x14ac:dyDescent="0.2">
      <c r="A7" s="115"/>
      <c r="B7" s="114"/>
      <c r="C7" s="114"/>
      <c r="D7" s="114"/>
      <c r="E7" s="114"/>
      <c r="F7" s="114"/>
      <c r="G7" s="114"/>
      <c r="H7" s="114"/>
      <c r="I7" s="84"/>
      <c r="J7" s="119"/>
      <c r="K7" s="119"/>
      <c r="L7" s="119"/>
      <c r="M7" s="119"/>
      <c r="N7" s="115"/>
    </row>
    <row r="8" spans="1:14" x14ac:dyDescent="0.2">
      <c r="A8" s="89"/>
      <c r="B8" s="467" t="s">
        <v>491</v>
      </c>
      <c r="C8" s="467"/>
      <c r="D8" s="467"/>
      <c r="E8" s="467"/>
      <c r="F8" s="467"/>
      <c r="G8" s="468"/>
      <c r="H8" s="468"/>
      <c r="I8" s="467" t="s">
        <v>379</v>
      </c>
      <c r="J8" s="467"/>
      <c r="K8" s="467"/>
      <c r="L8" s="470">
        <v>1</v>
      </c>
      <c r="M8" s="470"/>
      <c r="N8" s="89"/>
    </row>
    <row r="9" spans="1:14" ht="15" x14ac:dyDescent="0.2">
      <c r="A9" s="89"/>
      <c r="B9" s="87"/>
      <c r="C9" s="87"/>
      <c r="D9" s="87"/>
      <c r="E9" s="87"/>
      <c r="F9" s="87"/>
      <c r="G9" s="90"/>
      <c r="H9" s="90"/>
      <c r="I9" s="90"/>
      <c r="J9" s="90"/>
      <c r="K9" s="90"/>
      <c r="L9" s="90"/>
      <c r="M9" s="90"/>
      <c r="N9" s="89"/>
    </row>
    <row r="10" spans="1:14" ht="51" customHeight="1" x14ac:dyDescent="0.2">
      <c r="A10" s="89"/>
      <c r="B10" s="471" t="s">
        <v>416</v>
      </c>
      <c r="C10" s="471"/>
      <c r="D10" s="471"/>
      <c r="E10" s="471"/>
      <c r="F10" s="471"/>
      <c r="G10" s="471"/>
      <c r="H10" s="471"/>
      <c r="I10" s="471"/>
      <c r="J10" s="471"/>
      <c r="K10" s="471"/>
      <c r="L10" s="471"/>
      <c r="M10" s="471"/>
      <c r="N10" s="89"/>
    </row>
    <row r="11" spans="1:14" x14ac:dyDescent="0.2">
      <c r="A11" s="118"/>
      <c r="B11" s="117"/>
      <c r="C11" s="117"/>
      <c r="D11" s="117"/>
      <c r="E11" s="117"/>
      <c r="F11" s="117"/>
      <c r="G11" s="117"/>
      <c r="H11" s="117"/>
      <c r="I11" s="117"/>
      <c r="J11" s="117"/>
      <c r="K11" s="117"/>
      <c r="L11" s="117"/>
      <c r="M11" s="117"/>
      <c r="N11" s="118"/>
    </row>
    <row r="12" spans="1:14" ht="29.25" customHeight="1" x14ac:dyDescent="0.2">
      <c r="A12" s="118"/>
      <c r="B12" s="472" t="s">
        <v>552</v>
      </c>
      <c r="C12" s="472"/>
      <c r="D12" s="472"/>
      <c r="E12" s="472"/>
      <c r="F12" s="472"/>
      <c r="G12" s="472"/>
      <c r="H12" s="472"/>
      <c r="I12" s="472"/>
      <c r="J12" s="472"/>
      <c r="K12" s="472"/>
      <c r="L12" s="472"/>
      <c r="M12" s="472"/>
      <c r="N12" s="118"/>
    </row>
    <row r="13" spans="1:14" x14ac:dyDescent="0.2">
      <c r="A13" s="89"/>
      <c r="B13" s="88"/>
      <c r="C13" s="88"/>
      <c r="D13" s="88"/>
      <c r="E13" s="88"/>
      <c r="F13" s="88"/>
      <c r="G13" s="88"/>
      <c r="H13" s="88"/>
      <c r="I13" s="88"/>
      <c r="J13" s="88"/>
      <c r="K13" s="88"/>
      <c r="L13" s="88"/>
      <c r="M13" s="88"/>
      <c r="N13" s="89"/>
    </row>
    <row r="14" spans="1:14" s="3" customFormat="1" ht="12" customHeight="1" x14ac:dyDescent="0.2">
      <c r="A14" s="436"/>
      <c r="B14" s="476" t="s">
        <v>370</v>
      </c>
      <c r="C14" s="476"/>
      <c r="D14" s="476"/>
      <c r="E14" s="476"/>
      <c r="F14" s="437"/>
      <c r="G14" s="437"/>
      <c r="H14" s="437"/>
      <c r="I14" s="437"/>
      <c r="J14" s="476" t="s">
        <v>371</v>
      </c>
      <c r="K14" s="476"/>
      <c r="L14" s="476"/>
      <c r="M14" s="476"/>
      <c r="N14" s="436"/>
    </row>
    <row r="15" spans="1:14" s="435" customFormat="1" x14ac:dyDescent="0.2">
      <c r="A15" s="438"/>
      <c r="B15" s="477"/>
      <c r="C15" s="477"/>
      <c r="D15" s="477"/>
      <c r="E15" s="477"/>
      <c r="F15" s="437"/>
      <c r="G15" s="437"/>
      <c r="H15" s="437"/>
      <c r="I15" s="437"/>
      <c r="J15" s="477"/>
      <c r="K15" s="477"/>
      <c r="L15" s="477"/>
      <c r="M15" s="477"/>
      <c r="N15" s="438"/>
    </row>
    <row r="16" spans="1:14" s="435" customFormat="1" x14ac:dyDescent="0.2">
      <c r="A16" s="443"/>
      <c r="B16" s="475" t="s">
        <v>522</v>
      </c>
      <c r="C16" s="475"/>
      <c r="D16" s="475"/>
      <c r="E16" s="475"/>
      <c r="F16" s="475"/>
      <c r="G16" s="475"/>
      <c r="H16" s="475"/>
      <c r="I16" s="475"/>
      <c r="J16" s="475"/>
      <c r="K16" s="475"/>
      <c r="L16" s="475"/>
      <c r="M16" s="475"/>
      <c r="N16" s="443"/>
    </row>
    <row r="17" spans="1:14" s="435" customFormat="1" x14ac:dyDescent="0.2">
      <c r="A17" s="443"/>
      <c r="B17" s="475" t="s">
        <v>523</v>
      </c>
      <c r="C17" s="475"/>
      <c r="D17" s="475"/>
      <c r="E17" s="475"/>
      <c r="F17" s="475"/>
      <c r="G17" s="475"/>
      <c r="H17" s="475"/>
      <c r="I17" s="475"/>
      <c r="J17" s="475"/>
      <c r="K17" s="475"/>
      <c r="L17" s="475"/>
      <c r="M17" s="475"/>
      <c r="N17" s="443"/>
    </row>
    <row r="18" spans="1:14" s="435" customFormat="1" x14ac:dyDescent="0.2">
      <c r="A18" s="443"/>
      <c r="B18" s="444" t="s">
        <v>524</v>
      </c>
      <c r="C18" s="445" t="s">
        <v>525</v>
      </c>
      <c r="D18" s="445"/>
      <c r="E18" s="445"/>
      <c r="F18" s="474" t="s">
        <v>530</v>
      </c>
      <c r="G18" s="474"/>
      <c r="H18" s="474"/>
      <c r="I18" s="474"/>
      <c r="J18" s="444" t="s">
        <v>524</v>
      </c>
      <c r="K18" s="445" t="s">
        <v>525</v>
      </c>
      <c r="L18" s="445"/>
      <c r="M18" s="445"/>
      <c r="N18" s="443"/>
    </row>
    <row r="19" spans="1:14" s="435" customFormat="1" x14ac:dyDescent="0.2">
      <c r="A19" s="443"/>
      <c r="B19" s="443"/>
      <c r="C19" s="443"/>
      <c r="D19" s="443"/>
      <c r="E19" s="443"/>
      <c r="F19" s="443"/>
      <c r="G19" s="443"/>
      <c r="H19" s="443"/>
      <c r="I19" s="443"/>
      <c r="J19" s="443"/>
      <c r="K19" s="443"/>
      <c r="L19" s="443"/>
      <c r="M19" s="439"/>
      <c r="N19" s="443"/>
    </row>
    <row r="20" spans="1:14" s="435" customFormat="1" ht="12" customHeight="1" x14ac:dyDescent="0.2">
      <c r="A20" s="443"/>
      <c r="B20" s="475" t="s">
        <v>527</v>
      </c>
      <c r="C20" s="475"/>
      <c r="D20" s="475"/>
      <c r="E20" s="475"/>
      <c r="F20" s="475"/>
      <c r="G20" s="475"/>
      <c r="H20" s="475"/>
      <c r="I20" s="475"/>
      <c r="J20" s="475"/>
      <c r="K20" s="475"/>
      <c r="L20" s="475"/>
      <c r="M20" s="475"/>
      <c r="N20" s="443"/>
    </row>
    <row r="21" spans="1:14" s="435" customFormat="1" ht="12" customHeight="1" x14ac:dyDescent="0.2">
      <c r="A21" s="443"/>
      <c r="B21" s="444" t="s">
        <v>524</v>
      </c>
      <c r="C21" s="445" t="s">
        <v>525</v>
      </c>
      <c r="D21" s="445"/>
      <c r="E21" s="445"/>
      <c r="F21" s="474" t="s">
        <v>530</v>
      </c>
      <c r="G21" s="474"/>
      <c r="H21" s="474"/>
      <c r="I21" s="474"/>
      <c r="J21" s="444" t="s">
        <v>524</v>
      </c>
      <c r="K21" s="445" t="s">
        <v>525</v>
      </c>
      <c r="L21" s="445"/>
      <c r="M21" s="445"/>
      <c r="N21" s="443"/>
    </row>
    <row r="22" spans="1:14" s="435" customFormat="1" x14ac:dyDescent="0.2">
      <c r="A22" s="443"/>
      <c r="B22" s="474"/>
      <c r="C22" s="474"/>
      <c r="D22" s="474"/>
      <c r="E22" s="474"/>
      <c r="F22" s="474"/>
      <c r="G22" s="474"/>
      <c r="H22" s="474"/>
      <c r="I22" s="474"/>
      <c r="J22" s="474"/>
      <c r="K22" s="474"/>
      <c r="L22" s="474"/>
      <c r="M22" s="474"/>
      <c r="N22" s="443"/>
    </row>
    <row r="23" spans="1:14" s="435" customFormat="1" ht="12" customHeight="1" x14ac:dyDescent="0.2">
      <c r="A23" s="443"/>
      <c r="B23" s="473" t="s">
        <v>429</v>
      </c>
      <c r="C23" s="473"/>
      <c r="D23" s="473"/>
      <c r="E23" s="473"/>
      <c r="F23" s="437"/>
      <c r="G23" s="437"/>
      <c r="H23" s="437"/>
      <c r="I23" s="439"/>
      <c r="J23" s="473" t="s">
        <v>429</v>
      </c>
      <c r="K23" s="473"/>
      <c r="L23" s="473"/>
      <c r="M23" s="473"/>
      <c r="N23" s="443"/>
    </row>
    <row r="24" spans="1:14" s="435" customFormat="1" ht="12" customHeight="1" x14ac:dyDescent="0.2">
      <c r="A24" s="443"/>
      <c r="B24" s="473"/>
      <c r="C24" s="473"/>
      <c r="D24" s="473"/>
      <c r="E24" s="473"/>
      <c r="F24" s="437"/>
      <c r="G24" s="437"/>
      <c r="H24" s="437"/>
      <c r="I24" s="439"/>
      <c r="J24" s="473"/>
      <c r="K24" s="473"/>
      <c r="L24" s="473"/>
      <c r="M24" s="473"/>
      <c r="N24" s="443"/>
    </row>
    <row r="25" spans="1:14" s="435" customFormat="1" ht="12" customHeight="1" x14ac:dyDescent="0.2">
      <c r="A25" s="443"/>
      <c r="B25" s="473"/>
      <c r="C25" s="473"/>
      <c r="D25" s="473"/>
      <c r="E25" s="473"/>
      <c r="F25" s="437"/>
      <c r="G25" s="437"/>
      <c r="H25" s="437"/>
      <c r="I25" s="439"/>
      <c r="J25" s="473"/>
      <c r="K25" s="473"/>
      <c r="L25" s="473"/>
      <c r="M25" s="473"/>
      <c r="N25" s="443"/>
    </row>
    <row r="26" spans="1:14" s="435" customFormat="1" ht="12" customHeight="1" x14ac:dyDescent="0.2">
      <c r="A26" s="443"/>
      <c r="B26" s="473"/>
      <c r="C26" s="473"/>
      <c r="D26" s="473"/>
      <c r="E26" s="473"/>
      <c r="F26" s="437"/>
      <c r="G26" s="437"/>
      <c r="H26" s="437"/>
      <c r="I26" s="439"/>
      <c r="J26" s="473"/>
      <c r="K26" s="473"/>
      <c r="L26" s="473"/>
      <c r="M26" s="473"/>
      <c r="N26" s="443"/>
    </row>
    <row r="27" spans="1:14" s="435" customFormat="1" ht="12" customHeight="1" x14ac:dyDescent="0.2">
      <c r="A27" s="443"/>
      <c r="B27" s="446"/>
      <c r="C27" s="446"/>
      <c r="D27" s="446"/>
      <c r="E27" s="446"/>
      <c r="F27" s="446"/>
      <c r="G27" s="446"/>
      <c r="H27" s="446"/>
      <c r="I27" s="446"/>
      <c r="J27" s="446"/>
      <c r="K27" s="446"/>
      <c r="L27" s="446"/>
      <c r="M27" s="446"/>
      <c r="N27" s="443"/>
    </row>
    <row r="28" spans="1:14" s="435" customFormat="1" x14ac:dyDescent="0.2">
      <c r="A28" s="443"/>
      <c r="B28" s="474" t="s">
        <v>528</v>
      </c>
      <c r="C28" s="474"/>
      <c r="D28" s="474"/>
      <c r="E28" s="474"/>
      <c r="F28" s="474"/>
      <c r="G28" s="474"/>
      <c r="H28" s="474"/>
      <c r="I28" s="474"/>
      <c r="J28" s="474"/>
      <c r="K28" s="474"/>
      <c r="L28" s="474"/>
      <c r="M28" s="474"/>
      <c r="N28" s="443"/>
    </row>
    <row r="29" spans="1:14" s="435" customFormat="1" x14ac:dyDescent="0.2">
      <c r="A29" s="443"/>
      <c r="B29" s="478" t="s">
        <v>529</v>
      </c>
      <c r="C29" s="478"/>
      <c r="D29" s="478"/>
      <c r="E29" s="478"/>
      <c r="F29" s="478"/>
      <c r="G29" s="478"/>
      <c r="H29" s="478"/>
      <c r="I29" s="478"/>
      <c r="J29" s="478"/>
      <c r="K29" s="478"/>
      <c r="L29" s="478"/>
      <c r="M29" s="478"/>
      <c r="N29" s="443"/>
    </row>
    <row r="30" spans="1:14" s="435" customFormat="1" x14ac:dyDescent="0.2">
      <c r="A30" s="434"/>
      <c r="B30" s="434"/>
      <c r="C30" s="434"/>
      <c r="D30" s="434"/>
      <c r="E30" s="434"/>
      <c r="F30" s="434"/>
      <c r="G30" s="434"/>
      <c r="H30" s="434"/>
      <c r="I30" s="434"/>
      <c r="J30" s="434"/>
      <c r="K30" s="434"/>
      <c r="L30" s="434"/>
      <c r="M30" s="434"/>
      <c r="N30" s="434"/>
    </row>
  </sheetData>
  <sheetProtection selectLockedCells="1"/>
  <mergeCells count="30">
    <mergeCell ref="B29:M29"/>
    <mergeCell ref="B17:M17"/>
    <mergeCell ref="F18:I18"/>
    <mergeCell ref="B20:M20"/>
    <mergeCell ref="F21:I21"/>
    <mergeCell ref="B22:M22"/>
    <mergeCell ref="B10:M10"/>
    <mergeCell ref="B12:M12"/>
    <mergeCell ref="B23:E26"/>
    <mergeCell ref="J23:M26"/>
    <mergeCell ref="B28:M28"/>
    <mergeCell ref="B16:M16"/>
    <mergeCell ref="J14:M14"/>
    <mergeCell ref="J15:M15"/>
    <mergeCell ref="B14:E14"/>
    <mergeCell ref="B15:E15"/>
    <mergeCell ref="B1:M1"/>
    <mergeCell ref="B8:F8"/>
    <mergeCell ref="B6:F6"/>
    <mergeCell ref="G4:H4"/>
    <mergeCell ref="G6:H6"/>
    <mergeCell ref="G8:H8"/>
    <mergeCell ref="B2:M2"/>
    <mergeCell ref="B4:F4"/>
    <mergeCell ref="I4:K4"/>
    <mergeCell ref="L4:M4"/>
    <mergeCell ref="I6:K6"/>
    <mergeCell ref="I8:K8"/>
    <mergeCell ref="L6:M6"/>
    <mergeCell ref="L8:M8"/>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B29:M29"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INSTRUCTION!$A$47:$A$51</xm:f>
          </x14:formula1>
          <xm:sqref>G4:H4</xm:sqref>
        </x14:dataValidation>
        <x14:dataValidation type="list" allowBlank="1" showInputMessage="1" showErrorMessage="1" xr:uid="{00000000-0002-0000-0100-000005000000}">
          <x14:formula1>
            <xm:f>INSTRUCTION!$G$47:$G$57</xm:f>
          </x14:formula1>
          <xm:sqref>G8:H8</xm:sqref>
        </x14:dataValidation>
        <x14:dataValidation type="list" allowBlank="1" showInputMessage="1" showErrorMessage="1" xr:uid="{00000000-0002-0000-0100-000006000000}">
          <x14:formula1>
            <xm:f>INSTRUCTION!$D$47:$D$53</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showGridLines="0" showWhiteSpace="0" zoomScaleNormal="100" zoomScaleSheetLayoutView="100" zoomScalePageLayoutView="90" workbookViewId="0">
      <selection activeCell="R11" sqref="R11"/>
    </sheetView>
  </sheetViews>
  <sheetFormatPr baseColWidth="10" defaultColWidth="12" defaultRowHeight="12" x14ac:dyDescent="0.2"/>
  <cols>
    <col min="1" max="3" width="12" style="2" customWidth="1"/>
    <col min="4" max="16384" width="12" style="2"/>
  </cols>
  <sheetData>
    <row r="1" spans="1:14" ht="12" customHeight="1" x14ac:dyDescent="0.2">
      <c r="A1" s="109"/>
      <c r="B1" s="7"/>
      <c r="C1" s="7"/>
      <c r="D1" s="7"/>
      <c r="E1" s="7"/>
      <c r="F1" s="7"/>
      <c r="G1" s="7"/>
      <c r="H1" s="7"/>
      <c r="I1" s="7"/>
      <c r="J1" s="7"/>
      <c r="K1" s="7"/>
      <c r="L1" s="7"/>
      <c r="M1" s="7"/>
      <c r="N1" s="109"/>
    </row>
    <row r="2" spans="1:14" ht="15" x14ac:dyDescent="0.2">
      <c r="A2" s="110"/>
      <c r="B2" s="479">
        <f>'1_TITRE'!B2</f>
        <v>0</v>
      </c>
      <c r="C2" s="479"/>
      <c r="D2" s="479"/>
      <c r="E2" s="479"/>
      <c r="F2" s="479"/>
      <c r="G2" s="479"/>
      <c r="H2" s="479"/>
      <c r="I2" s="479"/>
      <c r="J2" s="479"/>
      <c r="K2" s="479"/>
      <c r="L2" s="479"/>
      <c r="M2" s="479"/>
      <c r="N2" s="110"/>
    </row>
    <row r="3" spans="1:14" x14ac:dyDescent="0.2">
      <c r="A3" s="110"/>
      <c r="B3" s="109"/>
      <c r="C3" s="109"/>
      <c r="D3" s="109"/>
      <c r="E3" s="109"/>
      <c r="F3" s="109"/>
      <c r="G3" s="109"/>
      <c r="H3" s="109"/>
      <c r="I3" s="109"/>
      <c r="J3" s="109"/>
      <c r="K3" s="109"/>
      <c r="L3" s="109"/>
      <c r="M3" s="109"/>
      <c r="N3" s="110"/>
    </row>
    <row r="4" spans="1:14" ht="12" customHeight="1" x14ac:dyDescent="0.2">
      <c r="A4" s="110"/>
      <c r="B4" s="481" t="s">
        <v>252</v>
      </c>
      <c r="C4" s="481"/>
      <c r="D4" s="482"/>
      <c r="E4" s="482"/>
      <c r="F4" s="481" t="s">
        <v>168</v>
      </c>
      <c r="G4" s="481"/>
      <c r="H4" s="482"/>
      <c r="I4" s="482"/>
      <c r="J4" s="481" t="s">
        <v>170</v>
      </c>
      <c r="K4" s="481"/>
      <c r="L4" s="482"/>
      <c r="M4" s="482"/>
      <c r="N4" s="110"/>
    </row>
    <row r="5" spans="1:14" ht="12" customHeight="1" x14ac:dyDescent="0.2">
      <c r="A5" s="110"/>
      <c r="B5" s="481"/>
      <c r="C5" s="481"/>
      <c r="D5" s="110"/>
      <c r="E5" s="110"/>
      <c r="F5" s="481"/>
      <c r="G5" s="481"/>
      <c r="H5" s="480"/>
      <c r="I5" s="480"/>
      <c r="J5" s="481"/>
      <c r="K5" s="481"/>
      <c r="L5" s="480"/>
      <c r="M5" s="480"/>
      <c r="N5" s="110"/>
    </row>
    <row r="6" spans="1:14" ht="12" customHeight="1" x14ac:dyDescent="0.2">
      <c r="A6" s="110"/>
      <c r="B6" s="481"/>
      <c r="C6" s="481"/>
      <c r="D6" s="110"/>
      <c r="E6" s="110"/>
      <c r="F6" s="481"/>
      <c r="G6" s="481"/>
      <c r="H6" s="480"/>
      <c r="I6" s="480"/>
      <c r="J6" s="481"/>
      <c r="K6" s="481"/>
      <c r="L6" s="480"/>
      <c r="M6" s="480"/>
      <c r="N6" s="110"/>
    </row>
    <row r="7" spans="1:14" s="3" customFormat="1" x14ac:dyDescent="0.2">
      <c r="A7" s="108"/>
      <c r="B7" s="476"/>
      <c r="C7" s="476"/>
      <c r="D7" s="476"/>
      <c r="E7" s="476"/>
      <c r="F7" s="476"/>
      <c r="G7" s="476"/>
      <c r="H7" s="476"/>
      <c r="I7" s="476"/>
      <c r="J7" s="476"/>
      <c r="K7" s="476"/>
      <c r="L7" s="476"/>
      <c r="M7" s="476"/>
      <c r="N7" s="108"/>
    </row>
    <row r="8" spans="1:14" s="3" customFormat="1" ht="12" customHeight="1" x14ac:dyDescent="0.2">
      <c r="A8" s="108"/>
      <c r="B8" s="484" t="s">
        <v>169</v>
      </c>
      <c r="C8" s="484"/>
      <c r="D8" s="484"/>
      <c r="E8" s="484"/>
      <c r="F8" s="484"/>
      <c r="G8" s="484"/>
      <c r="H8" s="484"/>
      <c r="I8" s="484"/>
      <c r="J8" s="484"/>
      <c r="K8" s="484"/>
      <c r="L8" s="484"/>
      <c r="M8" s="484"/>
      <c r="N8" s="108"/>
    </row>
    <row r="9" spans="1:14" ht="12" customHeight="1" x14ac:dyDescent="0.2">
      <c r="A9" s="110"/>
      <c r="B9" s="485"/>
      <c r="C9" s="485"/>
      <c r="D9" s="485"/>
      <c r="E9" s="485"/>
      <c r="F9" s="485"/>
      <c r="G9" s="485"/>
      <c r="H9" s="485"/>
      <c r="I9" s="485"/>
      <c r="J9" s="485"/>
      <c r="K9" s="485"/>
      <c r="L9" s="485"/>
      <c r="M9" s="485"/>
      <c r="N9" s="110"/>
    </row>
    <row r="10" spans="1:14" ht="12" customHeight="1" x14ac:dyDescent="0.2">
      <c r="A10" s="110"/>
      <c r="B10" s="475"/>
      <c r="C10" s="475"/>
      <c r="D10" s="475"/>
      <c r="E10" s="475"/>
      <c r="F10" s="475"/>
      <c r="G10" s="475"/>
      <c r="H10" s="475"/>
      <c r="I10" s="475"/>
      <c r="J10" s="475"/>
      <c r="K10" s="475"/>
      <c r="L10" s="475"/>
      <c r="M10" s="475"/>
      <c r="N10" s="110"/>
    </row>
    <row r="11" spans="1:14" s="367" customFormat="1" ht="213.75" customHeight="1" x14ac:dyDescent="0.2">
      <c r="A11" s="368"/>
      <c r="B11" s="483" t="s">
        <v>504</v>
      </c>
      <c r="C11" s="483"/>
      <c r="D11" s="483"/>
      <c r="E11" s="483"/>
      <c r="F11" s="483"/>
      <c r="G11" s="483"/>
      <c r="H11" s="483"/>
      <c r="I11" s="483"/>
      <c r="J11" s="483"/>
      <c r="K11" s="483"/>
      <c r="L11" s="483"/>
      <c r="M11" s="483"/>
      <c r="N11" s="368"/>
    </row>
    <row r="12" spans="1:14" s="435" customFormat="1" ht="12" customHeight="1" x14ac:dyDescent="0.2">
      <c r="A12" s="438"/>
      <c r="B12" s="486" t="s">
        <v>520</v>
      </c>
      <c r="C12" s="486"/>
      <c r="D12" s="486"/>
      <c r="E12" s="486"/>
      <c r="F12" s="486"/>
      <c r="G12" s="486"/>
      <c r="H12" s="440" t="s">
        <v>521</v>
      </c>
      <c r="I12" s="484" t="s">
        <v>187</v>
      </c>
      <c r="J12" s="484"/>
      <c r="K12" s="484"/>
      <c r="L12" s="484"/>
      <c r="M12" s="484"/>
      <c r="N12" s="111"/>
    </row>
    <row r="13" spans="1:14" s="435" customFormat="1" x14ac:dyDescent="0.2">
      <c r="A13" s="438"/>
      <c r="B13" s="489"/>
      <c r="C13" s="489"/>
      <c r="D13" s="489"/>
      <c r="E13" s="489"/>
      <c r="F13" s="489"/>
      <c r="G13" s="489"/>
      <c r="H13" s="441"/>
      <c r="I13" s="491" t="s">
        <v>429</v>
      </c>
      <c r="J13" s="491"/>
      <c r="K13" s="491"/>
      <c r="L13" s="491"/>
      <c r="M13" s="491"/>
      <c r="N13" s="438"/>
    </row>
    <row r="14" spans="1:14" s="435" customFormat="1" x14ac:dyDescent="0.2">
      <c r="A14" s="438"/>
      <c r="B14" s="490"/>
      <c r="C14" s="490"/>
      <c r="D14" s="490"/>
      <c r="E14" s="490"/>
      <c r="F14" s="490"/>
      <c r="G14" s="490"/>
      <c r="H14" s="442"/>
      <c r="I14" s="492"/>
      <c r="J14" s="492"/>
      <c r="K14" s="492"/>
      <c r="L14" s="492"/>
      <c r="M14" s="492"/>
      <c r="N14" s="438"/>
    </row>
    <row r="15" spans="1:14" s="435" customFormat="1" ht="12" customHeight="1" x14ac:dyDescent="0.2">
      <c r="A15" s="438"/>
      <c r="B15" s="493" t="s">
        <v>522</v>
      </c>
      <c r="C15" s="493"/>
      <c r="D15" s="493"/>
      <c r="E15" s="493"/>
      <c r="F15" s="493"/>
      <c r="G15" s="493"/>
      <c r="H15" s="493"/>
      <c r="I15" s="492"/>
      <c r="J15" s="492"/>
      <c r="K15" s="492"/>
      <c r="L15" s="492"/>
      <c r="M15" s="492"/>
      <c r="N15" s="438"/>
    </row>
    <row r="16" spans="1:14" s="435" customFormat="1" ht="12" customHeight="1" x14ac:dyDescent="0.2">
      <c r="A16" s="443"/>
      <c r="B16" s="493" t="s">
        <v>523</v>
      </c>
      <c r="C16" s="493"/>
      <c r="D16" s="493"/>
      <c r="E16" s="493"/>
      <c r="F16" s="493"/>
      <c r="G16" s="493"/>
      <c r="H16" s="493"/>
      <c r="I16" s="492"/>
      <c r="J16" s="492"/>
      <c r="K16" s="492"/>
      <c r="L16" s="492"/>
      <c r="M16" s="492"/>
      <c r="N16" s="443"/>
    </row>
    <row r="17" spans="1:14" s="435" customFormat="1" ht="12" customHeight="1" x14ac:dyDescent="0.2">
      <c r="A17" s="443"/>
      <c r="B17" s="444" t="s">
        <v>524</v>
      </c>
      <c r="C17" s="445" t="s">
        <v>525</v>
      </c>
      <c r="D17" s="445"/>
      <c r="E17" s="494" t="s">
        <v>526</v>
      </c>
      <c r="F17" s="494"/>
      <c r="G17" s="494"/>
      <c r="H17" s="494"/>
      <c r="I17" s="492"/>
      <c r="J17" s="492"/>
      <c r="K17" s="492"/>
      <c r="L17" s="492"/>
      <c r="M17" s="492"/>
      <c r="N17" s="443"/>
    </row>
    <row r="18" spans="1:14" s="435" customFormat="1" ht="12" customHeight="1" x14ac:dyDescent="0.2">
      <c r="A18" s="443"/>
      <c r="B18" s="493" t="s">
        <v>527</v>
      </c>
      <c r="C18" s="493"/>
      <c r="D18" s="493"/>
      <c r="E18" s="493"/>
      <c r="F18" s="493"/>
      <c r="G18" s="493"/>
      <c r="H18" s="493"/>
      <c r="I18" s="493"/>
      <c r="J18" s="493"/>
      <c r="K18" s="493"/>
      <c r="L18" s="493"/>
      <c r="M18" s="493"/>
      <c r="N18" s="443"/>
    </row>
    <row r="19" spans="1:14" s="435" customFormat="1" x14ac:dyDescent="0.2">
      <c r="A19" s="442"/>
      <c r="B19" s="444" t="s">
        <v>524</v>
      </c>
      <c r="C19" s="445" t="s">
        <v>525</v>
      </c>
      <c r="D19" s="445"/>
      <c r="E19" s="495" t="s">
        <v>528</v>
      </c>
      <c r="F19" s="495"/>
      <c r="G19" s="495"/>
      <c r="H19" s="495"/>
      <c r="I19" s="495"/>
      <c r="J19" s="495"/>
      <c r="K19" s="495"/>
      <c r="L19" s="495"/>
      <c r="M19" s="495"/>
      <c r="N19" s="442"/>
    </row>
    <row r="20" spans="1:14" s="435" customFormat="1" ht="12" customHeight="1" x14ac:dyDescent="0.2">
      <c r="A20" s="442"/>
      <c r="B20" s="478" t="s">
        <v>529</v>
      </c>
      <c r="C20" s="478"/>
      <c r="D20" s="478"/>
      <c r="E20" s="478"/>
      <c r="F20" s="478"/>
      <c r="G20" s="478"/>
      <c r="H20" s="478"/>
      <c r="I20" s="478"/>
      <c r="J20" s="478"/>
      <c r="K20" s="478"/>
      <c r="L20" s="478"/>
      <c r="M20" s="478"/>
      <c r="N20" s="442"/>
    </row>
    <row r="21" spans="1:14" s="435" customFormat="1" x14ac:dyDescent="0.2">
      <c r="A21" s="434"/>
      <c r="B21" s="496"/>
      <c r="C21" s="496"/>
      <c r="D21" s="496"/>
      <c r="E21" s="496"/>
      <c r="F21" s="496"/>
      <c r="G21" s="496"/>
      <c r="H21" s="496"/>
      <c r="I21" s="496"/>
      <c r="J21" s="496"/>
      <c r="K21" s="496"/>
      <c r="L21" s="496"/>
      <c r="M21" s="496"/>
      <c r="N21" s="434"/>
    </row>
    <row r="22" spans="1:14" x14ac:dyDescent="0.2">
      <c r="D22" s="487"/>
      <c r="E22" s="487"/>
      <c r="H22" s="487"/>
      <c r="I22" s="487"/>
      <c r="L22" s="488"/>
      <c r="M22" s="488"/>
    </row>
  </sheetData>
  <sheetProtection formatCells="0" selectLockedCells="1"/>
  <mergeCells count="30">
    <mergeCell ref="D22:E22"/>
    <mergeCell ref="H22:I22"/>
    <mergeCell ref="L22:M22"/>
    <mergeCell ref="B13:G14"/>
    <mergeCell ref="I13:M17"/>
    <mergeCell ref="B15:H15"/>
    <mergeCell ref="B16:H16"/>
    <mergeCell ref="E17:H17"/>
    <mergeCell ref="B18:M18"/>
    <mergeCell ref="E19:M19"/>
    <mergeCell ref="B20:M20"/>
    <mergeCell ref="B21:M21"/>
    <mergeCell ref="B11:M11"/>
    <mergeCell ref="B8:M8"/>
    <mergeCell ref="B9:M9"/>
    <mergeCell ref="B10:M10"/>
    <mergeCell ref="I12:M12"/>
    <mergeCell ref="B12:G12"/>
    <mergeCell ref="B2:M2"/>
    <mergeCell ref="H5:I6"/>
    <mergeCell ref="L5:M6"/>
    <mergeCell ref="B7:I7"/>
    <mergeCell ref="J7:K7"/>
    <mergeCell ref="L7:M7"/>
    <mergeCell ref="B4:C6"/>
    <mergeCell ref="D4:E4"/>
    <mergeCell ref="F4:G6"/>
    <mergeCell ref="H4:I4"/>
    <mergeCell ref="J4:K6"/>
    <mergeCell ref="L4:M4"/>
  </mergeCells>
  <hyperlinks>
    <hyperlink ref="B20:M20"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33"/>
  <sheetViews>
    <sheetView showGridLines="0" showRuler="0" zoomScaleNormal="100" workbookViewId="0">
      <selection activeCell="B37" sqref="B37"/>
    </sheetView>
  </sheetViews>
  <sheetFormatPr baseColWidth="10" defaultColWidth="12" defaultRowHeight="12" x14ac:dyDescent="0.2"/>
  <cols>
    <col min="1" max="1" width="52.6640625" style="10" bestFit="1" customWidth="1"/>
    <col min="2" max="2" width="90.33203125" style="10" customWidth="1"/>
    <col min="3" max="16384" width="12" style="10"/>
  </cols>
  <sheetData>
    <row r="1" spans="1:3" ht="15" x14ac:dyDescent="0.2">
      <c r="A1" s="8"/>
      <c r="B1" s="250" t="str">
        <f>UPPER('1_TITRE'!B2)</f>
        <v/>
      </c>
      <c r="C1" s="9"/>
    </row>
    <row r="2" spans="1:3" x14ac:dyDescent="0.2">
      <c r="A2" s="66" t="s">
        <v>169</v>
      </c>
      <c r="B2" s="63" t="str">
        <f>UPPER('2_PRODUCTION'!B9)</f>
        <v/>
      </c>
      <c r="C2" s="9"/>
    </row>
    <row r="3" spans="1:3" x14ac:dyDescent="0.2">
      <c r="A3" s="66" t="s">
        <v>163</v>
      </c>
      <c r="B3" s="64"/>
      <c r="C3" s="9"/>
    </row>
    <row r="4" spans="1:3" s="11" customFormat="1" x14ac:dyDescent="0.2">
      <c r="A4" s="66"/>
      <c r="B4" s="65"/>
      <c r="C4" s="9"/>
    </row>
    <row r="5" spans="1:3" x14ac:dyDescent="0.2">
      <c r="A5" s="66" t="s">
        <v>542</v>
      </c>
      <c r="B5" s="241">
        <f>'2_PRODUCTION'!B13</f>
        <v>0</v>
      </c>
      <c r="C5" s="9"/>
    </row>
    <row r="6" spans="1:3" x14ac:dyDescent="0.2">
      <c r="A6" s="66" t="s">
        <v>124</v>
      </c>
      <c r="B6" s="64"/>
      <c r="C6" s="9"/>
    </row>
    <row r="7" spans="1:3" x14ac:dyDescent="0.2">
      <c r="A7" s="66"/>
      <c r="B7" s="65"/>
      <c r="C7" s="9"/>
    </row>
    <row r="8" spans="1:3" x14ac:dyDescent="0.2">
      <c r="A8" s="66" t="s">
        <v>188</v>
      </c>
      <c r="B8" s="64"/>
      <c r="C8" s="9"/>
    </row>
    <row r="9" spans="1:3" x14ac:dyDescent="0.2">
      <c r="A9" s="66" t="s">
        <v>189</v>
      </c>
      <c r="B9" s="260"/>
      <c r="C9" s="261"/>
    </row>
    <row r="10" spans="1:3" x14ac:dyDescent="0.2">
      <c r="A10" s="66" t="s">
        <v>190</v>
      </c>
      <c r="B10" s="64"/>
      <c r="C10" s="245"/>
    </row>
    <row r="11" spans="1:3" x14ac:dyDescent="0.2">
      <c r="A11" s="76" t="s">
        <v>191</v>
      </c>
      <c r="B11" s="65"/>
      <c r="C11" s="9"/>
    </row>
    <row r="12" spans="1:3" x14ac:dyDescent="0.2">
      <c r="A12" s="66" t="s">
        <v>404</v>
      </c>
      <c r="B12" s="64"/>
      <c r="C12" s="9"/>
    </row>
    <row r="13" spans="1:3" x14ac:dyDescent="0.2">
      <c r="A13" s="66"/>
      <c r="B13" s="65"/>
      <c r="C13" s="9"/>
    </row>
    <row r="14" spans="1:3" x14ac:dyDescent="0.2">
      <c r="A14" s="66" t="s">
        <v>164</v>
      </c>
      <c r="B14" s="68"/>
      <c r="C14" s="9"/>
    </row>
    <row r="15" spans="1:3" x14ac:dyDescent="0.2">
      <c r="A15" s="66" t="s">
        <v>0</v>
      </c>
      <c r="B15" s="81"/>
      <c r="C15" s="9"/>
    </row>
    <row r="16" spans="1:3" x14ac:dyDescent="0.2">
      <c r="A16" s="83" t="s">
        <v>230</v>
      </c>
      <c r="B16" s="81"/>
      <c r="C16" s="9"/>
    </row>
    <row r="17" spans="1:3" x14ac:dyDescent="0.2">
      <c r="A17" s="91" t="s">
        <v>234</v>
      </c>
      <c r="B17" s="85"/>
      <c r="C17" s="9"/>
    </row>
    <row r="18" spans="1:3" x14ac:dyDescent="0.2">
      <c r="A18" s="83"/>
      <c r="B18" s="82"/>
      <c r="C18" s="9"/>
    </row>
    <row r="19" spans="1:3" x14ac:dyDescent="0.2">
      <c r="A19" s="66" t="s">
        <v>161</v>
      </c>
      <c r="B19" s="244"/>
      <c r="C19" s="9"/>
    </row>
    <row r="20" spans="1:3" x14ac:dyDescent="0.2">
      <c r="A20" s="66" t="s">
        <v>232</v>
      </c>
      <c r="B20" s="69"/>
      <c r="C20" s="9"/>
    </row>
    <row r="21" spans="1:3" x14ac:dyDescent="0.2">
      <c r="A21" s="91" t="s">
        <v>233</v>
      </c>
      <c r="B21" s="69"/>
      <c r="C21" s="9"/>
    </row>
    <row r="22" spans="1:3" x14ac:dyDescent="0.2">
      <c r="A22" s="91"/>
      <c r="B22" s="8"/>
      <c r="C22" s="9"/>
    </row>
    <row r="23" spans="1:3" x14ac:dyDescent="0.2">
      <c r="A23" s="66" t="s">
        <v>160</v>
      </c>
      <c r="B23" s="67"/>
      <c r="C23" s="9"/>
    </row>
    <row r="24" spans="1:3" x14ac:dyDescent="0.2">
      <c r="A24" s="66" t="s">
        <v>365</v>
      </c>
      <c r="B24" s="67"/>
      <c r="C24" s="9"/>
    </row>
    <row r="25" spans="1:3" x14ac:dyDescent="0.2">
      <c r="A25" s="66"/>
      <c r="B25" s="8"/>
      <c r="C25" s="9"/>
    </row>
    <row r="26" spans="1:3" x14ac:dyDescent="0.2">
      <c r="A26" s="66" t="s">
        <v>78</v>
      </c>
      <c r="B26" s="1"/>
      <c r="C26" s="9"/>
    </row>
    <row r="27" spans="1:3" x14ac:dyDescent="0.2">
      <c r="A27" s="66" t="s">
        <v>122</v>
      </c>
      <c r="B27" s="1"/>
      <c r="C27" s="9"/>
    </row>
    <row r="28" spans="1:3" x14ac:dyDescent="0.2">
      <c r="A28" s="66" t="s">
        <v>1</v>
      </c>
      <c r="B28" s="77"/>
      <c r="C28" s="9"/>
    </row>
    <row r="29" spans="1:3" x14ac:dyDescent="0.2">
      <c r="A29" s="8"/>
      <c r="B29" s="8"/>
      <c r="C29" s="9"/>
    </row>
    <row r="30" spans="1:3" x14ac:dyDescent="0.2">
      <c r="A30" s="102" t="s">
        <v>125</v>
      </c>
      <c r="B30" s="113"/>
      <c r="C30" s="9"/>
    </row>
    <row r="31" spans="1:3" x14ac:dyDescent="0.2">
      <c r="A31" s="102" t="s">
        <v>1</v>
      </c>
      <c r="B31" s="113"/>
      <c r="C31" s="9"/>
    </row>
    <row r="32" spans="1:3" x14ac:dyDescent="0.2">
      <c r="A32" s="102" t="s">
        <v>122</v>
      </c>
      <c r="B32" s="113"/>
      <c r="C32" s="9"/>
    </row>
    <row r="33" spans="1:3" x14ac:dyDescent="0.2">
      <c r="A33" s="102"/>
      <c r="B33" s="102"/>
      <c r="C33" s="102"/>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P29"/>
  <sheetViews>
    <sheetView showGridLines="0" zoomScaleNormal="100" workbookViewId="0">
      <selection activeCell="P24" sqref="P24"/>
    </sheetView>
  </sheetViews>
  <sheetFormatPr baseColWidth="10" defaultColWidth="12" defaultRowHeight="12" x14ac:dyDescent="0.2"/>
  <cols>
    <col min="1" max="16384" width="12" style="123"/>
  </cols>
  <sheetData>
    <row r="1" spans="1:16" ht="15" customHeight="1" x14ac:dyDescent="0.2">
      <c r="A1" s="503"/>
      <c r="B1" s="504"/>
      <c r="C1" s="504"/>
      <c r="D1" s="504"/>
      <c r="E1" s="504"/>
      <c r="F1" s="508" t="str">
        <f>UPPER('1_TITRE'!B2)</f>
        <v/>
      </c>
      <c r="G1" s="508" t="str">
        <f>UPPER('1_TITRE'!G2)</f>
        <v/>
      </c>
      <c r="H1" s="508" t="str">
        <f>UPPER('1_TITRE'!H2)</f>
        <v/>
      </c>
      <c r="I1" s="508" t="str">
        <f>UPPER('1_TITRE'!I2)</f>
        <v/>
      </c>
      <c r="J1" s="508" t="str">
        <f>UPPER('1_TITRE'!J2)</f>
        <v/>
      </c>
      <c r="K1" s="508" t="str">
        <f>UPPER('1_TITRE'!K2)</f>
        <v/>
      </c>
      <c r="L1" s="508" t="str">
        <f>UPPER('1_TITRE'!L2)</f>
        <v/>
      </c>
      <c r="M1" s="508" t="str">
        <f>UPPER('1_TITRE'!M2)</f>
        <v/>
      </c>
      <c r="N1" s="206"/>
    </row>
    <row r="2" spans="1:16" x14ac:dyDescent="0.2">
      <c r="A2" s="502" t="s">
        <v>366</v>
      </c>
      <c r="B2" s="476"/>
      <c r="C2" s="476"/>
      <c r="D2" s="476"/>
      <c r="E2" s="476"/>
      <c r="F2" s="505"/>
      <c r="G2" s="505"/>
      <c r="H2" s="505"/>
      <c r="I2" s="505"/>
      <c r="J2" s="505"/>
      <c r="K2" s="505"/>
      <c r="L2" s="505"/>
      <c r="M2" s="505"/>
      <c r="N2" s="207"/>
    </row>
    <row r="3" spans="1:16" x14ac:dyDescent="0.2">
      <c r="A3" s="502"/>
      <c r="B3" s="476"/>
      <c r="C3" s="476"/>
      <c r="D3" s="476"/>
      <c r="E3" s="476"/>
      <c r="F3" s="506"/>
      <c r="G3" s="506"/>
      <c r="H3" s="506"/>
      <c r="I3" s="506"/>
      <c r="J3" s="506"/>
      <c r="K3" s="506"/>
      <c r="L3" s="506"/>
      <c r="M3" s="135"/>
      <c r="N3" s="207"/>
    </row>
    <row r="4" spans="1:16" x14ac:dyDescent="0.2">
      <c r="A4" s="502" t="s">
        <v>186</v>
      </c>
      <c r="B4" s="476"/>
      <c r="C4" s="476"/>
      <c r="D4" s="476"/>
      <c r="E4" s="476"/>
      <c r="F4" s="497">
        <f>'1_TITRE'!B15</f>
        <v>0</v>
      </c>
      <c r="G4" s="497"/>
      <c r="H4" s="497"/>
      <c r="I4" s="497"/>
      <c r="J4" s="497"/>
      <c r="K4" s="497"/>
      <c r="L4" s="497"/>
      <c r="M4" s="497"/>
      <c r="N4" s="207"/>
    </row>
    <row r="5" spans="1:16" x14ac:dyDescent="0.2">
      <c r="A5" s="502" t="s">
        <v>540</v>
      </c>
      <c r="B5" s="476"/>
      <c r="C5" s="476"/>
      <c r="D5" s="476"/>
      <c r="E5" s="476"/>
      <c r="F5" s="497"/>
      <c r="G5" s="497"/>
      <c r="H5" s="497"/>
      <c r="I5" s="497"/>
      <c r="J5" s="497"/>
      <c r="K5" s="497"/>
      <c r="L5" s="497"/>
      <c r="M5" s="497"/>
      <c r="N5" s="207"/>
    </row>
    <row r="6" spans="1:16" x14ac:dyDescent="0.2">
      <c r="A6" s="502" t="s">
        <v>157</v>
      </c>
      <c r="B6" s="476"/>
      <c r="C6" s="476"/>
      <c r="D6" s="476"/>
      <c r="E6" s="476"/>
      <c r="F6" s="497"/>
      <c r="G6" s="497"/>
      <c r="H6" s="497"/>
      <c r="I6" s="497"/>
      <c r="J6" s="497"/>
      <c r="K6" s="497"/>
      <c r="L6" s="497"/>
      <c r="M6" s="497"/>
      <c r="N6" s="207"/>
      <c r="P6" s="136"/>
    </row>
    <row r="7" spans="1:16" x14ac:dyDescent="0.2">
      <c r="A7" s="502" t="s">
        <v>376</v>
      </c>
      <c r="B7" s="476"/>
      <c r="C7" s="476"/>
      <c r="D7" s="476"/>
      <c r="E7" s="476"/>
      <c r="F7" s="303">
        <v>0</v>
      </c>
      <c r="G7" s="450" t="s">
        <v>196</v>
      </c>
      <c r="H7" s="498"/>
      <c r="I7" s="498"/>
      <c r="J7" s="498"/>
      <c r="K7" s="498"/>
      <c r="L7" s="498"/>
      <c r="M7" s="208"/>
      <c r="N7" s="209">
        <f>LEFT(F7,2)*1</f>
        <v>0</v>
      </c>
    </row>
    <row r="8" spans="1:16" x14ac:dyDescent="0.2">
      <c r="A8" s="502" t="s">
        <v>373</v>
      </c>
      <c r="B8" s="476"/>
      <c r="C8" s="476"/>
      <c r="D8" s="476"/>
      <c r="E8" s="476"/>
      <c r="F8" s="497"/>
      <c r="G8" s="497"/>
      <c r="H8" s="497"/>
      <c r="I8" s="497"/>
      <c r="J8" s="122" t="s">
        <v>372</v>
      </c>
      <c r="K8" s="497"/>
      <c r="L8" s="497"/>
      <c r="M8" s="497"/>
      <c r="N8" s="207"/>
    </row>
    <row r="9" spans="1:16" x14ac:dyDescent="0.2">
      <c r="A9" s="502" t="s">
        <v>531</v>
      </c>
      <c r="B9" s="476"/>
      <c r="C9" s="476"/>
      <c r="D9" s="476"/>
      <c r="E9" s="476"/>
      <c r="F9" s="497"/>
      <c r="G9" s="497"/>
      <c r="H9" s="497"/>
      <c r="I9" s="497"/>
      <c r="J9" s="497"/>
      <c r="K9" s="497"/>
      <c r="L9" s="497"/>
      <c r="M9" s="497"/>
      <c r="N9" s="207"/>
    </row>
    <row r="10" spans="1:16" s="136" customFormat="1" x14ac:dyDescent="0.2">
      <c r="A10" s="502" t="s">
        <v>156</v>
      </c>
      <c r="B10" s="476"/>
      <c r="C10" s="476"/>
      <c r="D10" s="476"/>
      <c r="E10" s="476"/>
      <c r="F10" s="497"/>
      <c r="G10" s="497"/>
      <c r="H10" s="497"/>
      <c r="I10" s="497"/>
      <c r="J10" s="497"/>
      <c r="K10" s="497"/>
      <c r="L10" s="497"/>
      <c r="M10" s="497"/>
      <c r="N10" s="207"/>
    </row>
    <row r="11" spans="1:16" ht="12" customHeight="1" x14ac:dyDescent="0.2">
      <c r="A11" s="502"/>
      <c r="B11" s="476"/>
      <c r="C11" s="476"/>
      <c r="D11" s="476"/>
      <c r="E11" s="476"/>
      <c r="F11" s="499" t="s">
        <v>533</v>
      </c>
      <c r="G11" s="499"/>
      <c r="H11" s="499"/>
      <c r="I11" s="499"/>
      <c r="J11" s="499"/>
      <c r="K11" s="499"/>
      <c r="L11" s="499"/>
      <c r="M11" s="135"/>
      <c r="N11" s="207"/>
    </row>
    <row r="12" spans="1:16" s="136" customFormat="1" ht="12" customHeight="1" x14ac:dyDescent="0.2">
      <c r="A12" s="243"/>
      <c r="B12" s="242"/>
      <c r="C12" s="242"/>
      <c r="D12" s="242"/>
      <c r="E12" s="242"/>
      <c r="F12" s="246"/>
      <c r="G12" s="246"/>
      <c r="H12" s="246"/>
      <c r="I12" s="246"/>
      <c r="J12" s="246"/>
      <c r="K12" s="246"/>
      <c r="L12" s="246"/>
      <c r="M12" s="242"/>
      <c r="N12" s="207"/>
    </row>
    <row r="13" spans="1:16" x14ac:dyDescent="0.2">
      <c r="A13" s="502" t="s">
        <v>541</v>
      </c>
      <c r="B13" s="476"/>
      <c r="C13" s="476"/>
      <c r="D13" s="476"/>
      <c r="E13" s="476"/>
      <c r="F13" s="497">
        <f>'1_TITRE'!J15</f>
        <v>0</v>
      </c>
      <c r="G13" s="497"/>
      <c r="H13" s="497"/>
      <c r="I13" s="497"/>
      <c r="J13" s="497"/>
      <c r="K13" s="497"/>
      <c r="L13" s="497"/>
      <c r="M13" s="497"/>
      <c r="N13" s="207"/>
    </row>
    <row r="14" spans="1:16" x14ac:dyDescent="0.2">
      <c r="A14" s="502" t="s">
        <v>540</v>
      </c>
      <c r="B14" s="476"/>
      <c r="C14" s="476"/>
      <c r="D14" s="476"/>
      <c r="E14" s="476"/>
      <c r="F14" s="497"/>
      <c r="G14" s="497"/>
      <c r="H14" s="497"/>
      <c r="I14" s="497"/>
      <c r="J14" s="497"/>
      <c r="K14" s="497"/>
      <c r="L14" s="497"/>
      <c r="M14" s="497"/>
      <c r="N14" s="207"/>
    </row>
    <row r="15" spans="1:16" x14ac:dyDescent="0.2">
      <c r="A15" s="502" t="s">
        <v>157</v>
      </c>
      <c r="B15" s="476"/>
      <c r="C15" s="476"/>
      <c r="D15" s="476"/>
      <c r="E15" s="476"/>
      <c r="F15" s="497"/>
      <c r="G15" s="497"/>
      <c r="H15" s="497"/>
      <c r="I15" s="497"/>
      <c r="J15" s="497"/>
      <c r="K15" s="497"/>
      <c r="L15" s="497"/>
      <c r="M15" s="497"/>
      <c r="N15" s="207"/>
    </row>
    <row r="16" spans="1:16" x14ac:dyDescent="0.2">
      <c r="A16" s="502" t="s">
        <v>376</v>
      </c>
      <c r="B16" s="476"/>
      <c r="C16" s="476"/>
      <c r="D16" s="476"/>
      <c r="E16" s="476"/>
      <c r="F16" s="304">
        <v>0</v>
      </c>
      <c r="G16" s="450" t="s">
        <v>196</v>
      </c>
      <c r="H16" s="498"/>
      <c r="I16" s="498"/>
      <c r="J16" s="498"/>
      <c r="K16" s="498"/>
      <c r="L16" s="498"/>
      <c r="M16" s="498"/>
      <c r="N16" s="209">
        <f>LEFT(F16,2)*1</f>
        <v>0</v>
      </c>
    </row>
    <row r="17" spans="1:14" ht="12" customHeight="1" x14ac:dyDescent="0.2">
      <c r="A17" s="502" t="s">
        <v>373</v>
      </c>
      <c r="B17" s="476"/>
      <c r="C17" s="476"/>
      <c r="D17" s="476"/>
      <c r="E17" s="476"/>
      <c r="F17" s="497"/>
      <c r="G17" s="497"/>
      <c r="H17" s="497"/>
      <c r="I17" s="497"/>
      <c r="J17" s="122" t="s">
        <v>372</v>
      </c>
      <c r="K17" s="497"/>
      <c r="L17" s="497"/>
      <c r="M17" s="497"/>
      <c r="N17" s="207"/>
    </row>
    <row r="18" spans="1:14" x14ac:dyDescent="0.2">
      <c r="A18" s="502" t="s">
        <v>532</v>
      </c>
      <c r="B18" s="476"/>
      <c r="C18" s="476"/>
      <c r="D18" s="476"/>
      <c r="E18" s="476"/>
      <c r="F18" s="497"/>
      <c r="G18" s="497"/>
      <c r="H18" s="497"/>
      <c r="I18" s="497"/>
      <c r="J18" s="497"/>
      <c r="K18" s="497"/>
      <c r="L18" s="497"/>
      <c r="M18" s="497"/>
      <c r="N18" s="207"/>
    </row>
    <row r="19" spans="1:14" x14ac:dyDescent="0.2">
      <c r="A19" s="502" t="s">
        <v>156</v>
      </c>
      <c r="B19" s="476"/>
      <c r="C19" s="476"/>
      <c r="D19" s="476"/>
      <c r="E19" s="476"/>
      <c r="F19" s="497"/>
      <c r="G19" s="497"/>
      <c r="H19" s="497"/>
      <c r="I19" s="497"/>
      <c r="J19" s="497"/>
      <c r="K19" s="497"/>
      <c r="L19" s="497"/>
      <c r="M19" s="497"/>
      <c r="N19" s="207"/>
    </row>
    <row r="20" spans="1:14" ht="12" customHeight="1" x14ac:dyDescent="0.2">
      <c r="A20" s="502"/>
      <c r="B20" s="476"/>
      <c r="C20" s="476"/>
      <c r="D20" s="476"/>
      <c r="E20" s="476"/>
      <c r="F20" s="499" t="s">
        <v>533</v>
      </c>
      <c r="G20" s="499"/>
      <c r="H20" s="499"/>
      <c r="I20" s="499"/>
      <c r="J20" s="499"/>
      <c r="K20" s="499"/>
      <c r="L20" s="499"/>
      <c r="M20" s="135"/>
      <c r="N20" s="207"/>
    </row>
    <row r="21" spans="1:14" s="136" customFormat="1" ht="12" customHeight="1" x14ac:dyDescent="0.2">
      <c r="A21" s="243"/>
      <c r="B21" s="242"/>
      <c r="C21" s="242"/>
      <c r="D21" s="242"/>
      <c r="E21" s="242"/>
      <c r="F21" s="246"/>
      <c r="G21" s="246"/>
      <c r="H21" s="246"/>
      <c r="I21" s="246"/>
      <c r="J21" s="246"/>
      <c r="K21" s="246"/>
      <c r="L21" s="246"/>
      <c r="M21" s="242"/>
      <c r="N21" s="207"/>
    </row>
    <row r="22" spans="1:14" x14ac:dyDescent="0.2">
      <c r="A22" s="502" t="s">
        <v>162</v>
      </c>
      <c r="B22" s="476"/>
      <c r="C22" s="476"/>
      <c r="D22" s="476"/>
      <c r="E22" s="476"/>
      <c r="F22" s="497"/>
      <c r="G22" s="497"/>
      <c r="H22" s="497"/>
      <c r="I22" s="497"/>
      <c r="J22" s="497"/>
      <c r="K22" s="497"/>
      <c r="L22" s="497"/>
      <c r="M22" s="497"/>
      <c r="N22" s="207"/>
    </row>
    <row r="23" spans="1:14" x14ac:dyDescent="0.2">
      <c r="A23" s="502"/>
      <c r="B23" s="476"/>
      <c r="C23" s="476"/>
      <c r="D23" s="476"/>
      <c r="E23" s="476"/>
      <c r="F23" s="135"/>
      <c r="G23" s="135"/>
      <c r="H23" s="135"/>
      <c r="I23" s="135"/>
      <c r="J23" s="135"/>
      <c r="K23" s="135"/>
      <c r="L23" s="135"/>
      <c r="M23" s="135"/>
      <c r="N23" s="207"/>
    </row>
    <row r="24" spans="1:14" x14ac:dyDescent="0.2">
      <c r="A24" s="502" t="s">
        <v>374</v>
      </c>
      <c r="B24" s="476"/>
      <c r="C24" s="476"/>
      <c r="D24" s="476"/>
      <c r="E24" s="476"/>
      <c r="F24" s="507"/>
      <c r="G24" s="507"/>
      <c r="H24" s="507"/>
      <c r="I24" s="507"/>
      <c r="J24" s="507"/>
      <c r="K24" s="507"/>
      <c r="L24" s="507"/>
      <c r="M24" s="507"/>
      <c r="N24" s="207"/>
    </row>
    <row r="25" spans="1:14" s="136" customFormat="1" x14ac:dyDescent="0.2">
      <c r="A25" s="243"/>
      <c r="B25" s="242"/>
      <c r="C25" s="242"/>
      <c r="D25" s="242"/>
      <c r="E25" s="242"/>
      <c r="F25" s="507"/>
      <c r="G25" s="507"/>
      <c r="H25" s="507"/>
      <c r="I25" s="507"/>
      <c r="J25" s="507"/>
      <c r="K25" s="507"/>
      <c r="L25" s="507"/>
      <c r="M25" s="507"/>
      <c r="N25" s="207"/>
    </row>
    <row r="26" spans="1:14" x14ac:dyDescent="0.2">
      <c r="A26" s="502"/>
      <c r="B26" s="476"/>
      <c r="C26" s="476"/>
      <c r="D26" s="476"/>
      <c r="E26" s="476"/>
      <c r="F26" s="135"/>
      <c r="G26" s="135"/>
      <c r="H26" s="135"/>
      <c r="I26" s="135"/>
      <c r="J26" s="135"/>
      <c r="K26" s="135"/>
      <c r="L26" s="135"/>
      <c r="M26" s="135"/>
      <c r="N26" s="207"/>
    </row>
    <row r="27" spans="1:14" x14ac:dyDescent="0.2">
      <c r="A27" s="502" t="s">
        <v>375</v>
      </c>
      <c r="B27" s="476"/>
      <c r="C27" s="476"/>
      <c r="D27" s="476"/>
      <c r="E27" s="476"/>
      <c r="F27" s="507"/>
      <c r="G27" s="507"/>
      <c r="H27" s="507"/>
      <c r="I27" s="507"/>
      <c r="J27" s="507"/>
      <c r="K27" s="507"/>
      <c r="L27" s="507"/>
      <c r="M27" s="507"/>
      <c r="N27" s="207"/>
    </row>
    <row r="28" spans="1:14" s="136" customFormat="1" x14ac:dyDescent="0.2">
      <c r="A28" s="243"/>
      <c r="B28" s="242"/>
      <c r="C28" s="242"/>
      <c r="D28" s="242"/>
      <c r="E28" s="242"/>
      <c r="F28" s="507"/>
      <c r="G28" s="507"/>
      <c r="H28" s="507"/>
      <c r="I28" s="507"/>
      <c r="J28" s="507"/>
      <c r="K28" s="507"/>
      <c r="L28" s="507"/>
      <c r="M28" s="507"/>
      <c r="N28" s="207"/>
    </row>
    <row r="29" spans="1:14" x14ac:dyDescent="0.2">
      <c r="A29" s="500"/>
      <c r="B29" s="501"/>
      <c r="C29" s="501"/>
      <c r="D29" s="501"/>
      <c r="E29" s="501"/>
      <c r="F29" s="210"/>
      <c r="G29" s="210"/>
      <c r="H29" s="210"/>
      <c r="I29" s="210"/>
      <c r="J29" s="210"/>
      <c r="K29" s="210"/>
      <c r="L29" s="210"/>
      <c r="M29" s="210"/>
      <c r="N29" s="211"/>
    </row>
  </sheetData>
  <sheetProtection sheet="1" objects="1" scenarios="1"/>
  <mergeCells count="49">
    <mergeCell ref="F24:M25"/>
    <mergeCell ref="F27:M28"/>
    <mergeCell ref="F1:M1"/>
    <mergeCell ref="A10:E10"/>
    <mergeCell ref="A14:E14"/>
    <mergeCell ref="A15:E15"/>
    <mergeCell ref="A16:E16"/>
    <mergeCell ref="A17:E17"/>
    <mergeCell ref="A11:E11"/>
    <mergeCell ref="A13:E13"/>
    <mergeCell ref="A5:E5"/>
    <mergeCell ref="A6:E6"/>
    <mergeCell ref="A7:E7"/>
    <mergeCell ref="A8:E8"/>
    <mergeCell ref="A9:E9"/>
    <mergeCell ref="F8:I8"/>
    <mergeCell ref="H7:L7"/>
    <mergeCell ref="F11:L11"/>
    <mergeCell ref="F3:L3"/>
    <mergeCell ref="F10:M10"/>
    <mergeCell ref="F5:M5"/>
    <mergeCell ref="F6:M6"/>
    <mergeCell ref="K8:M8"/>
    <mergeCell ref="F9:M9"/>
    <mergeCell ref="A1:E1"/>
    <mergeCell ref="F2:M2"/>
    <mergeCell ref="A2:E2"/>
    <mergeCell ref="A3:E3"/>
    <mergeCell ref="A4:E4"/>
    <mergeCell ref="F4:M4"/>
    <mergeCell ref="A29:E29"/>
    <mergeCell ref="A27:E27"/>
    <mergeCell ref="A24:E24"/>
    <mergeCell ref="A26:E26"/>
    <mergeCell ref="A18:E18"/>
    <mergeCell ref="A19:E19"/>
    <mergeCell ref="A20:E20"/>
    <mergeCell ref="A22:E22"/>
    <mergeCell ref="A23:E23"/>
    <mergeCell ref="F18:M18"/>
    <mergeCell ref="F19:M19"/>
    <mergeCell ref="F22:M22"/>
    <mergeCell ref="F13:M13"/>
    <mergeCell ref="F14:M14"/>
    <mergeCell ref="F15:M15"/>
    <mergeCell ref="H16:M16"/>
    <mergeCell ref="K17:M17"/>
    <mergeCell ref="F17:I17"/>
    <mergeCell ref="F20:L20"/>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T33"/>
  <sheetViews>
    <sheetView showGridLines="0" showRuler="0" zoomScaleNormal="100" workbookViewId="0">
      <selection activeCell="Q16" sqref="Q16"/>
    </sheetView>
  </sheetViews>
  <sheetFormatPr baseColWidth="10" defaultColWidth="12" defaultRowHeight="12" x14ac:dyDescent="0.2"/>
  <cols>
    <col min="1" max="3" width="12" style="2" customWidth="1"/>
    <col min="4" max="16384" width="12" style="2"/>
  </cols>
  <sheetData>
    <row r="1" spans="1:18" ht="15" x14ac:dyDescent="0.2">
      <c r="A1" s="89"/>
      <c r="B1" s="509" t="str">
        <f>UPPER('1_TITRE'!B2)</f>
        <v/>
      </c>
      <c r="C1" s="509"/>
      <c r="D1" s="509"/>
      <c r="E1" s="509"/>
      <c r="F1" s="509"/>
      <c r="G1" s="509"/>
      <c r="H1" s="509"/>
      <c r="I1" s="509"/>
      <c r="J1" s="509"/>
      <c r="K1" s="509"/>
      <c r="L1" s="509"/>
      <c r="M1" s="509"/>
      <c r="N1" s="89"/>
    </row>
    <row r="2" spans="1:18" s="3" customFormat="1" x14ac:dyDescent="0.2">
      <c r="A2" s="70"/>
      <c r="B2" s="476" t="s">
        <v>174</v>
      </c>
      <c r="C2" s="476"/>
      <c r="D2" s="476"/>
      <c r="E2" s="476"/>
      <c r="F2" s="476"/>
      <c r="G2" s="476"/>
      <c r="H2" s="476"/>
      <c r="I2" s="476"/>
      <c r="J2" s="476" t="s">
        <v>377</v>
      </c>
      <c r="K2" s="476"/>
      <c r="L2" s="476" t="s">
        <v>123</v>
      </c>
      <c r="M2" s="476"/>
      <c r="N2" s="70"/>
    </row>
    <row r="3" spans="1:18" x14ac:dyDescent="0.2">
      <c r="A3" s="71"/>
      <c r="B3" s="477"/>
      <c r="C3" s="477"/>
      <c r="D3" s="477"/>
      <c r="E3" s="477"/>
      <c r="F3" s="477"/>
      <c r="G3" s="477"/>
      <c r="H3" s="477"/>
      <c r="I3" s="477"/>
      <c r="J3" s="511"/>
      <c r="K3" s="511"/>
      <c r="L3" s="512"/>
      <c r="M3" s="512"/>
      <c r="N3" s="71"/>
    </row>
    <row r="4" spans="1:18" x14ac:dyDescent="0.2">
      <c r="A4" s="71"/>
      <c r="B4" s="477"/>
      <c r="C4" s="477"/>
      <c r="D4" s="477"/>
      <c r="E4" s="477"/>
      <c r="F4" s="477"/>
      <c r="G4" s="477"/>
      <c r="H4" s="477"/>
      <c r="I4" s="477"/>
      <c r="J4" s="511"/>
      <c r="K4" s="511"/>
      <c r="L4" s="512"/>
      <c r="M4" s="512"/>
      <c r="N4" s="71"/>
    </row>
    <row r="5" spans="1:18" x14ac:dyDescent="0.2">
      <c r="A5" s="71"/>
      <c r="B5" s="477"/>
      <c r="C5" s="477"/>
      <c r="D5" s="477"/>
      <c r="E5" s="477"/>
      <c r="F5" s="477"/>
      <c r="G5" s="477"/>
      <c r="H5" s="477"/>
      <c r="I5" s="477"/>
      <c r="J5" s="511"/>
      <c r="K5" s="511"/>
      <c r="L5" s="512"/>
      <c r="M5" s="512"/>
      <c r="N5" s="71"/>
    </row>
    <row r="6" spans="1:18" x14ac:dyDescent="0.2">
      <c r="A6" s="71"/>
      <c r="B6" s="477"/>
      <c r="C6" s="477"/>
      <c r="D6" s="477"/>
      <c r="E6" s="477"/>
      <c r="F6" s="477"/>
      <c r="G6" s="477"/>
      <c r="H6" s="477"/>
      <c r="I6" s="477"/>
      <c r="J6" s="511"/>
      <c r="K6" s="511"/>
      <c r="L6" s="512"/>
      <c r="M6" s="512"/>
      <c r="N6" s="71"/>
    </row>
    <row r="7" spans="1:18" x14ac:dyDescent="0.2">
      <c r="A7" s="71"/>
      <c r="B7" s="477"/>
      <c r="C7" s="477"/>
      <c r="D7" s="477"/>
      <c r="E7" s="477"/>
      <c r="F7" s="477"/>
      <c r="G7" s="477"/>
      <c r="H7" s="477"/>
      <c r="I7" s="477"/>
      <c r="J7" s="511"/>
      <c r="K7" s="511"/>
      <c r="L7" s="512"/>
      <c r="M7" s="512"/>
      <c r="N7" s="71"/>
    </row>
    <row r="8" spans="1:18" x14ac:dyDescent="0.2">
      <c r="A8" s="71"/>
      <c r="B8" s="481" t="s">
        <v>545</v>
      </c>
      <c r="C8" s="481"/>
      <c r="D8" s="481"/>
      <c r="E8" s="481"/>
      <c r="F8" s="481"/>
      <c r="G8" s="481"/>
      <c r="H8" s="481"/>
      <c r="I8" s="481"/>
      <c r="J8" s="510"/>
      <c r="K8" s="510"/>
      <c r="L8" s="247" t="s">
        <v>116</v>
      </c>
      <c r="M8" s="248">
        <f>SUM(L3:L7)</f>
        <v>0</v>
      </c>
      <c r="N8" s="71"/>
    </row>
    <row r="9" spans="1:18" x14ac:dyDescent="0.2">
      <c r="A9" s="71"/>
      <c r="B9" s="71"/>
      <c r="C9" s="71"/>
      <c r="D9" s="71"/>
      <c r="E9" s="71"/>
      <c r="F9" s="71"/>
      <c r="G9" s="71"/>
      <c r="H9" s="71"/>
      <c r="I9" s="71"/>
      <c r="J9" s="71"/>
      <c r="K9" s="71"/>
      <c r="L9" s="4"/>
      <c r="M9" s="5"/>
      <c r="N9" s="71"/>
    </row>
    <row r="10" spans="1:18" s="3" customFormat="1" x14ac:dyDescent="0.2">
      <c r="A10" s="70"/>
      <c r="B10" s="476" t="s">
        <v>2</v>
      </c>
      <c r="C10" s="476"/>
      <c r="D10" s="476"/>
      <c r="E10" s="476"/>
      <c r="F10" s="476"/>
      <c r="G10" s="476"/>
      <c r="H10" s="476"/>
      <c r="I10" s="476"/>
      <c r="J10" s="476" t="s">
        <v>377</v>
      </c>
      <c r="K10" s="476"/>
      <c r="L10" s="476" t="s">
        <v>123</v>
      </c>
      <c r="M10" s="476"/>
      <c r="N10" s="70"/>
    </row>
    <row r="11" spans="1:18" x14ac:dyDescent="0.2">
      <c r="A11" s="71"/>
      <c r="B11" s="477"/>
      <c r="C11" s="477"/>
      <c r="D11" s="477"/>
      <c r="E11" s="477"/>
      <c r="F11" s="477"/>
      <c r="G11" s="477"/>
      <c r="H11" s="477"/>
      <c r="I11" s="477"/>
      <c r="J11" s="520"/>
      <c r="K11" s="520"/>
      <c r="L11" s="520"/>
      <c r="M11" s="249"/>
      <c r="N11" s="71"/>
    </row>
    <row r="12" spans="1:18" x14ac:dyDescent="0.2">
      <c r="A12" s="71"/>
      <c r="B12" s="477"/>
      <c r="C12" s="477"/>
      <c r="D12" s="477"/>
      <c r="E12" s="477"/>
      <c r="F12" s="477"/>
      <c r="G12" s="477"/>
      <c r="H12" s="477"/>
      <c r="I12" s="477"/>
      <c r="J12" s="520"/>
      <c r="K12" s="520"/>
      <c r="L12" s="520"/>
      <c r="M12" s="249"/>
      <c r="N12" s="71"/>
    </row>
    <row r="13" spans="1:18" x14ac:dyDescent="0.2">
      <c r="A13" s="71"/>
      <c r="B13" s="477"/>
      <c r="C13" s="477"/>
      <c r="D13" s="477"/>
      <c r="E13" s="477"/>
      <c r="F13" s="477"/>
      <c r="G13" s="477"/>
      <c r="H13" s="477"/>
      <c r="I13" s="477"/>
      <c r="J13" s="520"/>
      <c r="K13" s="520"/>
      <c r="L13" s="520"/>
      <c r="M13" s="249"/>
      <c r="N13" s="71"/>
    </row>
    <row r="14" spans="1:18" x14ac:dyDescent="0.2">
      <c r="A14" s="71"/>
      <c r="B14" s="517"/>
      <c r="C14" s="517"/>
      <c r="D14" s="517"/>
      <c r="E14" s="517"/>
      <c r="F14" s="517"/>
      <c r="G14" s="517"/>
      <c r="H14" s="517"/>
      <c r="I14" s="517"/>
      <c r="J14" s="517"/>
      <c r="K14" s="517"/>
      <c r="L14" s="4" t="s">
        <v>116</v>
      </c>
      <c r="M14" s="248">
        <f>SUM(L11:M13)</f>
        <v>0</v>
      </c>
      <c r="N14" s="71"/>
    </row>
    <row r="15" spans="1:18" x14ac:dyDescent="0.2">
      <c r="A15" s="71"/>
      <c r="B15" s="73"/>
      <c r="C15" s="73"/>
      <c r="D15" s="73"/>
      <c r="E15" s="73"/>
      <c r="F15" s="73"/>
      <c r="G15" s="73"/>
      <c r="H15" s="73"/>
      <c r="I15" s="73"/>
      <c r="J15" s="73"/>
      <c r="K15" s="73"/>
      <c r="L15" s="4"/>
      <c r="M15" s="5"/>
      <c r="N15" s="71"/>
    </row>
    <row r="16" spans="1:18" x14ac:dyDescent="0.2">
      <c r="A16" s="71"/>
      <c r="B16" s="518" t="s">
        <v>119</v>
      </c>
      <c r="C16" s="518"/>
      <c r="D16" s="518"/>
      <c r="E16" s="518"/>
      <c r="F16" s="518"/>
      <c r="G16" s="518"/>
      <c r="H16" s="518"/>
      <c r="I16" s="518"/>
      <c r="J16" s="518" t="s">
        <v>120</v>
      </c>
      <c r="K16" s="518"/>
      <c r="L16" s="518" t="s">
        <v>121</v>
      </c>
      <c r="M16" s="518"/>
      <c r="N16" s="71"/>
      <c r="P16" s="6"/>
      <c r="Q16" s="6"/>
      <c r="R16" s="6"/>
    </row>
    <row r="17" spans="1:20" x14ac:dyDescent="0.2">
      <c r="A17" s="71"/>
      <c r="B17" s="519"/>
      <c r="C17" s="519"/>
      <c r="D17" s="519"/>
      <c r="E17" s="519"/>
      <c r="F17" s="519"/>
      <c r="G17" s="519"/>
      <c r="H17" s="519"/>
      <c r="I17" s="519"/>
      <c r="J17" s="515"/>
      <c r="K17" s="515"/>
      <c r="L17" s="516"/>
      <c r="M17" s="516"/>
      <c r="N17" s="71"/>
      <c r="P17" s="513"/>
      <c r="Q17" s="513"/>
      <c r="R17" s="513"/>
    </row>
    <row r="18" spans="1:20" x14ac:dyDescent="0.2">
      <c r="A18" s="71"/>
      <c r="B18" s="519"/>
      <c r="C18" s="519"/>
      <c r="D18" s="519"/>
      <c r="E18" s="519"/>
      <c r="F18" s="519"/>
      <c r="G18" s="519"/>
      <c r="H18" s="519"/>
      <c r="I18" s="519"/>
      <c r="J18" s="515"/>
      <c r="K18" s="515"/>
      <c r="L18" s="516"/>
      <c r="M18" s="516"/>
      <c r="N18" s="71"/>
      <c r="P18" s="72"/>
      <c r="Q18" s="72"/>
      <c r="R18" s="72"/>
    </row>
    <row r="19" spans="1:20" x14ac:dyDescent="0.2">
      <c r="A19" s="71"/>
      <c r="B19" s="519"/>
      <c r="C19" s="519"/>
      <c r="D19" s="519"/>
      <c r="E19" s="519"/>
      <c r="F19" s="519"/>
      <c r="G19" s="519"/>
      <c r="H19" s="519"/>
      <c r="I19" s="519"/>
      <c r="J19" s="515"/>
      <c r="K19" s="515"/>
      <c r="L19" s="516"/>
      <c r="M19" s="516"/>
      <c r="N19" s="71"/>
      <c r="P19" s="513"/>
      <c r="Q19" s="513"/>
      <c r="R19" s="513"/>
    </row>
    <row r="20" spans="1:20" x14ac:dyDescent="0.2">
      <c r="A20" s="71"/>
      <c r="B20" s="514"/>
      <c r="C20" s="514"/>
      <c r="D20" s="514"/>
      <c r="E20" s="514"/>
      <c r="F20" s="514"/>
      <c r="G20" s="514"/>
      <c r="H20" s="514"/>
      <c r="I20" s="514"/>
      <c r="J20" s="515"/>
      <c r="K20" s="515"/>
      <c r="L20" s="516"/>
      <c r="M20" s="516"/>
      <c r="N20" s="71"/>
      <c r="P20" s="513"/>
      <c r="Q20" s="513"/>
      <c r="R20" s="513"/>
    </row>
    <row r="21" spans="1:20" s="3" customFormat="1" ht="12" customHeight="1" x14ac:dyDescent="0.2">
      <c r="A21" s="70"/>
      <c r="B21" s="476" t="s">
        <v>183</v>
      </c>
      <c r="C21" s="476"/>
      <c r="D21" s="476"/>
      <c r="E21" s="476"/>
      <c r="F21" s="476"/>
      <c r="G21" s="476"/>
      <c r="H21" s="476"/>
      <c r="I21" s="476"/>
      <c r="J21" s="476" t="s">
        <v>377</v>
      </c>
      <c r="K21" s="476"/>
      <c r="L21" s="476"/>
      <c r="M21" s="476"/>
      <c r="N21" s="70"/>
    </row>
    <row r="22" spans="1:20" x14ac:dyDescent="0.2">
      <c r="A22" s="71"/>
      <c r="B22" s="477"/>
      <c r="C22" s="477"/>
      <c r="D22" s="477"/>
      <c r="E22" s="477"/>
      <c r="F22" s="477"/>
      <c r="G22" s="477"/>
      <c r="H22" s="477"/>
      <c r="I22" s="477"/>
      <c r="J22" s="516"/>
      <c r="K22" s="516"/>
      <c r="L22" s="516"/>
      <c r="M22" s="516"/>
      <c r="N22" s="71"/>
      <c r="Q22" s="477"/>
      <c r="R22" s="477"/>
      <c r="S22" s="477"/>
      <c r="T22" s="477"/>
    </row>
    <row r="23" spans="1:20" x14ac:dyDescent="0.2">
      <c r="A23" s="71"/>
      <c r="B23" s="477"/>
      <c r="C23" s="477"/>
      <c r="D23" s="477"/>
      <c r="E23" s="477"/>
      <c r="F23" s="477"/>
      <c r="G23" s="477"/>
      <c r="H23" s="477"/>
      <c r="I23" s="477"/>
      <c r="J23" s="516"/>
      <c r="K23" s="516"/>
      <c r="L23" s="516"/>
      <c r="M23" s="516"/>
      <c r="N23" s="71"/>
      <c r="Q23" s="477"/>
      <c r="R23" s="477"/>
      <c r="S23" s="477"/>
      <c r="T23" s="477"/>
    </row>
    <row r="24" spans="1:20" s="3" customFormat="1" ht="12" customHeight="1" x14ac:dyDescent="0.2">
      <c r="A24" s="70"/>
      <c r="B24" s="476" t="s">
        <v>4</v>
      </c>
      <c r="C24" s="476"/>
      <c r="D24" s="476"/>
      <c r="E24" s="476"/>
      <c r="F24" s="476" t="s">
        <v>430</v>
      </c>
      <c r="G24" s="476"/>
      <c r="H24" s="476"/>
      <c r="I24" s="476"/>
      <c r="J24" s="476" t="s">
        <v>431</v>
      </c>
      <c r="K24" s="476"/>
      <c r="L24" s="476"/>
      <c r="M24" s="476"/>
      <c r="N24" s="70"/>
      <c r="Q24" s="477"/>
      <c r="R24" s="477"/>
      <c r="S24" s="477"/>
      <c r="T24" s="477"/>
    </row>
    <row r="25" spans="1:20" s="130" customFormat="1" x14ac:dyDescent="0.2">
      <c r="A25" s="131"/>
      <c r="B25" s="477"/>
      <c r="C25" s="477"/>
      <c r="D25" s="477"/>
      <c r="E25" s="477"/>
      <c r="F25" s="477"/>
      <c r="G25" s="477"/>
      <c r="H25" s="477"/>
      <c r="I25" s="477"/>
      <c r="J25" s="477"/>
      <c r="K25" s="477"/>
      <c r="L25" s="477"/>
      <c r="M25" s="477"/>
      <c r="N25" s="131"/>
    </row>
    <row r="26" spans="1:20" x14ac:dyDescent="0.2">
      <c r="A26" s="71"/>
      <c r="B26" s="477"/>
      <c r="C26" s="477"/>
      <c r="D26" s="477"/>
      <c r="E26" s="477"/>
      <c r="F26" s="477"/>
      <c r="G26" s="477"/>
      <c r="H26" s="477"/>
      <c r="I26" s="477"/>
      <c r="J26" s="477"/>
      <c r="K26" s="477"/>
      <c r="L26" s="477"/>
      <c r="M26" s="477"/>
      <c r="N26" s="71"/>
    </row>
    <row r="27" spans="1:20" s="130" customFormat="1" x14ac:dyDescent="0.2">
      <c r="A27" s="131"/>
      <c r="B27" s="477"/>
      <c r="C27" s="477"/>
      <c r="D27" s="477"/>
      <c r="E27" s="477"/>
      <c r="F27" s="477"/>
      <c r="G27" s="477"/>
      <c r="H27" s="477"/>
      <c r="I27" s="477"/>
      <c r="J27" s="477"/>
      <c r="K27" s="477"/>
      <c r="L27" s="477"/>
      <c r="M27" s="477"/>
      <c r="N27" s="131"/>
    </row>
    <row r="28" spans="1:20" s="130" customFormat="1" ht="12" customHeight="1" x14ac:dyDescent="0.2">
      <c r="A28" s="131"/>
      <c r="B28" s="476" t="s">
        <v>432</v>
      </c>
      <c r="C28" s="476"/>
      <c r="D28" s="476"/>
      <c r="E28" s="476"/>
      <c r="F28" s="476" t="s">
        <v>378</v>
      </c>
      <c r="G28" s="476"/>
      <c r="H28" s="476"/>
      <c r="I28" s="476"/>
      <c r="J28" s="476" t="s">
        <v>117</v>
      </c>
      <c r="K28" s="476"/>
      <c r="L28" s="476"/>
      <c r="M28" s="476"/>
      <c r="N28" s="131"/>
    </row>
    <row r="29" spans="1:20" s="130" customFormat="1" x14ac:dyDescent="0.2">
      <c r="A29" s="131"/>
      <c r="B29" s="477"/>
      <c r="C29" s="477"/>
      <c r="D29" s="477"/>
      <c r="E29" s="477"/>
      <c r="F29" s="477"/>
      <c r="G29" s="477"/>
      <c r="H29" s="477"/>
      <c r="I29" s="477"/>
      <c r="J29" s="477"/>
      <c r="K29" s="477"/>
      <c r="L29" s="477"/>
      <c r="M29" s="477"/>
      <c r="N29" s="131"/>
    </row>
    <row r="30" spans="1:20" x14ac:dyDescent="0.2">
      <c r="A30" s="118"/>
      <c r="B30" s="477"/>
      <c r="C30" s="477"/>
      <c r="D30" s="477"/>
      <c r="E30" s="477"/>
      <c r="F30" s="477"/>
      <c r="G30" s="477"/>
      <c r="H30" s="477"/>
      <c r="I30" s="477"/>
      <c r="J30" s="477"/>
      <c r="K30" s="477"/>
      <c r="L30" s="477"/>
      <c r="M30" s="477"/>
      <c r="N30" s="118"/>
    </row>
    <row r="31" spans="1:20" x14ac:dyDescent="0.2">
      <c r="A31" s="118"/>
      <c r="B31" s="477"/>
      <c r="C31" s="477"/>
      <c r="D31" s="477"/>
      <c r="E31" s="477"/>
      <c r="F31" s="477"/>
      <c r="G31" s="477"/>
      <c r="H31" s="477"/>
      <c r="I31" s="477"/>
      <c r="J31" s="477"/>
      <c r="K31" s="477"/>
      <c r="L31" s="477"/>
      <c r="M31" s="477"/>
      <c r="N31" s="118"/>
    </row>
    <row r="32" spans="1:20" ht="12" customHeight="1" x14ac:dyDescent="0.2">
      <c r="A32" s="71"/>
      <c r="B32" s="521" t="s">
        <v>253</v>
      </c>
      <c r="C32" s="521"/>
      <c r="D32" s="521"/>
      <c r="E32" s="521"/>
      <c r="F32" s="521"/>
      <c r="G32" s="521"/>
      <c r="H32" s="521"/>
      <c r="I32" s="521"/>
      <c r="J32" s="521"/>
      <c r="K32" s="521"/>
      <c r="L32" s="521"/>
      <c r="M32" s="521"/>
      <c r="N32" s="71"/>
    </row>
    <row r="33" spans="1:14" x14ac:dyDescent="0.2">
      <c r="A33" s="71"/>
      <c r="B33" s="71"/>
      <c r="C33" s="71"/>
      <c r="D33" s="71"/>
      <c r="E33" s="71"/>
      <c r="F33" s="71"/>
      <c r="G33" s="71"/>
      <c r="H33" s="71"/>
      <c r="I33" s="71"/>
      <c r="J33" s="71"/>
      <c r="K33" s="71"/>
      <c r="L33" s="71"/>
      <c r="M33" s="71"/>
      <c r="N33" s="71"/>
    </row>
  </sheetData>
  <sheetProtection formatCells="0" selectLockedCells="1"/>
  <mergeCells count="74">
    <mergeCell ref="Q22:T24"/>
    <mergeCell ref="J24:M24"/>
    <mergeCell ref="B24:C24"/>
    <mergeCell ref="D24:E24"/>
    <mergeCell ref="H24:I24"/>
    <mergeCell ref="B32:M32"/>
    <mergeCell ref="B29:E31"/>
    <mergeCell ref="F29:I31"/>
    <mergeCell ref="J29:M31"/>
    <mergeCell ref="B17:I17"/>
    <mergeCell ref="B19:I19"/>
    <mergeCell ref="J22:M22"/>
    <mergeCell ref="J18:K18"/>
    <mergeCell ref="L18:M18"/>
    <mergeCell ref="J23:M23"/>
    <mergeCell ref="B25:E27"/>
    <mergeCell ref="F25:I27"/>
    <mergeCell ref="J25:M27"/>
    <mergeCell ref="D28:E28"/>
    <mergeCell ref="F28:I28"/>
    <mergeCell ref="J28:M28"/>
    <mergeCell ref="L5:M5"/>
    <mergeCell ref="L6:M6"/>
    <mergeCell ref="L7:M7"/>
    <mergeCell ref="J3:K3"/>
    <mergeCell ref="J4:K4"/>
    <mergeCell ref="J5:K5"/>
    <mergeCell ref="J6:K6"/>
    <mergeCell ref="B16:I16"/>
    <mergeCell ref="L10:M10"/>
    <mergeCell ref="J13:L13"/>
    <mergeCell ref="B12:I12"/>
    <mergeCell ref="J11:L11"/>
    <mergeCell ref="J12:L12"/>
    <mergeCell ref="B13:I13"/>
    <mergeCell ref="J17:K17"/>
    <mergeCell ref="L17:M17"/>
    <mergeCell ref="B22:I22"/>
    <mergeCell ref="B18:I18"/>
    <mergeCell ref="B21:I21"/>
    <mergeCell ref="J21:K21"/>
    <mergeCell ref="L21:M21"/>
    <mergeCell ref="P17:R17"/>
    <mergeCell ref="B4:I4"/>
    <mergeCell ref="B20:I20"/>
    <mergeCell ref="B28:C28"/>
    <mergeCell ref="F24:G24"/>
    <mergeCell ref="P19:R19"/>
    <mergeCell ref="P20:R20"/>
    <mergeCell ref="J19:K19"/>
    <mergeCell ref="J20:K20"/>
    <mergeCell ref="L19:M19"/>
    <mergeCell ref="L20:M20"/>
    <mergeCell ref="B14:I14"/>
    <mergeCell ref="J14:K14"/>
    <mergeCell ref="J16:K16"/>
    <mergeCell ref="L16:M16"/>
    <mergeCell ref="B23:I23"/>
    <mergeCell ref="B1:M1"/>
    <mergeCell ref="B11:I11"/>
    <mergeCell ref="B8:I8"/>
    <mergeCell ref="J8:K8"/>
    <mergeCell ref="B5:I5"/>
    <mergeCell ref="B6:I6"/>
    <mergeCell ref="B10:I10"/>
    <mergeCell ref="J10:K10"/>
    <mergeCell ref="B7:I7"/>
    <mergeCell ref="B2:I2"/>
    <mergeCell ref="J2:K2"/>
    <mergeCell ref="B3:I3"/>
    <mergeCell ref="J7:K7"/>
    <mergeCell ref="L2:M2"/>
    <mergeCell ref="L3:M3"/>
    <mergeCell ref="L4:M4"/>
  </mergeCells>
  <dataValidations count="3">
    <dataValidation type="decimal" operator="greaterThanOrEqual" allowBlank="1" showErrorMessage="1" errorTitle="Nombres uniquement" sqref="M8" xr:uid="{00000000-0002-0000-0500-000000000000}">
      <formula1>0</formula1>
    </dataValidation>
    <dataValidation type="decimal" operator="greaterThanOrEqual" allowBlank="1" showInputMessage="1" showErrorMessage="1" errorTitle="Nombres uniquement" error="Ne saisir que des nombres._x000a_Merci." sqref="M11:M13" xr:uid="{00000000-0002-0000-0500-000001000000}">
      <formula1>0</formula1>
    </dataValidation>
    <dataValidation type="decimal" operator="greaterThanOrEqual" allowBlank="1" showInputMessage="1" showErrorMessage="1" error="Ne saisir que des nombres._x000a_Merci." sqref="L3:M7" xr:uid="{00000000-0002-0000-0500-000002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N29"/>
  <sheetViews>
    <sheetView showGridLines="0" showRuler="0" zoomScaleNormal="100" workbookViewId="0">
      <selection activeCell="K31" sqref="K31"/>
    </sheetView>
  </sheetViews>
  <sheetFormatPr baseColWidth="10" defaultColWidth="12" defaultRowHeight="12" x14ac:dyDescent="0.2"/>
  <cols>
    <col min="1" max="6" width="12" style="137"/>
    <col min="7" max="10" width="12" style="137" customWidth="1"/>
    <col min="11" max="12" width="12" style="137"/>
    <col min="13" max="13" width="12.6640625" style="137" bestFit="1" customWidth="1"/>
    <col min="14" max="16384" width="12" style="137"/>
  </cols>
  <sheetData>
    <row r="1" spans="1:14" ht="15" customHeight="1" x14ac:dyDescent="0.2">
      <c r="A1" s="124"/>
      <c r="B1" s="509" t="str">
        <f>UPPER('1_TITRE'!B2)</f>
        <v/>
      </c>
      <c r="C1" s="509"/>
      <c r="D1" s="509"/>
      <c r="E1" s="509"/>
      <c r="F1" s="509"/>
      <c r="G1" s="509"/>
      <c r="H1" s="509"/>
      <c r="I1" s="509"/>
      <c r="J1" s="509"/>
      <c r="K1" s="509"/>
      <c r="L1" s="509"/>
      <c r="M1" s="509"/>
      <c r="N1" s="124"/>
    </row>
    <row r="2" spans="1:14" ht="15" customHeight="1" x14ac:dyDescent="0.2">
      <c r="A2" s="124"/>
      <c r="B2" s="134"/>
      <c r="C2" s="134"/>
      <c r="D2" s="134"/>
      <c r="E2" s="134"/>
      <c r="F2" s="134"/>
      <c r="G2" s="134"/>
      <c r="H2" s="134"/>
      <c r="I2" s="134"/>
      <c r="J2" s="134"/>
      <c r="K2" s="134"/>
      <c r="L2" s="134"/>
      <c r="M2" s="134"/>
      <c r="N2" s="124"/>
    </row>
    <row r="3" spans="1:14" ht="15" customHeight="1" x14ac:dyDescent="0.2">
      <c r="A3" s="124"/>
      <c r="B3" s="528" t="s">
        <v>538</v>
      </c>
      <c r="C3" s="528"/>
      <c r="D3" s="528"/>
      <c r="E3" s="528"/>
      <c r="F3" s="528"/>
      <c r="G3" s="528"/>
      <c r="H3" s="528"/>
      <c r="I3" s="528"/>
      <c r="J3" s="528"/>
      <c r="K3" s="528"/>
      <c r="L3" s="528"/>
      <c r="M3" s="251"/>
      <c r="N3" s="124"/>
    </row>
    <row r="4" spans="1:14" ht="15" customHeight="1" x14ac:dyDescent="0.2">
      <c r="A4" s="124"/>
      <c r="B4" s="528" t="s">
        <v>539</v>
      </c>
      <c r="C4" s="528"/>
      <c r="D4" s="528"/>
      <c r="E4" s="528"/>
      <c r="F4" s="528"/>
      <c r="G4" s="528"/>
      <c r="H4" s="528"/>
      <c r="I4" s="528"/>
      <c r="J4" s="528"/>
      <c r="K4" s="528"/>
      <c r="L4" s="528"/>
      <c r="M4" s="252"/>
      <c r="N4" s="124"/>
    </row>
    <row r="5" spans="1:14" s="447" customFormat="1" ht="15" customHeight="1" x14ac:dyDescent="0.2">
      <c r="A5" s="124"/>
      <c r="B5" s="527" t="s">
        <v>535</v>
      </c>
      <c r="C5" s="527"/>
      <c r="D5" s="527"/>
      <c r="E5" s="527"/>
      <c r="F5" s="527"/>
      <c r="G5" s="527"/>
      <c r="H5" s="527"/>
      <c r="I5" s="527"/>
      <c r="J5" s="527"/>
      <c r="K5" s="527"/>
      <c r="L5" s="527"/>
      <c r="M5" s="527"/>
      <c r="N5" s="124"/>
    </row>
    <row r="6" spans="1:14" ht="12" customHeight="1" x14ac:dyDescent="0.2">
      <c r="A6" s="124"/>
      <c r="B6" s="527" t="s">
        <v>534</v>
      </c>
      <c r="C6" s="527"/>
      <c r="D6" s="527"/>
      <c r="E6" s="527"/>
      <c r="F6" s="527"/>
      <c r="G6" s="527"/>
      <c r="H6" s="527"/>
      <c r="I6" s="527"/>
      <c r="J6" s="527"/>
      <c r="K6" s="527"/>
      <c r="L6" s="527"/>
      <c r="M6" s="527"/>
      <c r="N6" s="124"/>
    </row>
    <row r="7" spans="1:14" s="307" customFormat="1" ht="12" customHeight="1" x14ac:dyDescent="0.2">
      <c r="A7" s="124"/>
      <c r="B7" s="306"/>
      <c r="C7" s="306"/>
      <c r="D7" s="306"/>
      <c r="E7" s="306"/>
      <c r="F7" s="306"/>
      <c r="G7" s="306"/>
      <c r="H7" s="306"/>
      <c r="I7" s="306"/>
      <c r="J7" s="306"/>
      <c r="K7" s="306"/>
      <c r="L7" s="306"/>
      <c r="M7" s="306"/>
      <c r="N7" s="124"/>
    </row>
    <row r="8" spans="1:14" ht="15" x14ac:dyDescent="0.2">
      <c r="A8" s="124"/>
      <c r="B8" s="187" t="s">
        <v>180</v>
      </c>
      <c r="C8" s="305"/>
      <c r="D8" s="124"/>
      <c r="E8" s="124"/>
      <c r="F8" s="126"/>
      <c r="G8" s="126"/>
      <c r="H8" s="126"/>
      <c r="I8" s="308"/>
      <c r="J8" s="308"/>
      <c r="K8" s="308"/>
      <c r="L8" s="308"/>
      <c r="M8" s="308"/>
      <c r="N8" s="124"/>
    </row>
    <row r="9" spans="1:14" ht="12" customHeight="1" x14ac:dyDescent="0.2">
      <c r="A9" s="124"/>
      <c r="B9" s="524" t="s">
        <v>381</v>
      </c>
      <c r="C9" s="524"/>
      <c r="D9" s="524"/>
      <c r="E9" s="524"/>
      <c r="F9" s="524" t="s">
        <v>79</v>
      </c>
      <c r="G9" s="524"/>
      <c r="H9" s="524"/>
      <c r="I9" s="524"/>
      <c r="J9" s="524" t="s">
        <v>171</v>
      </c>
      <c r="K9" s="524"/>
      <c r="L9" s="523" t="s">
        <v>172</v>
      </c>
      <c r="M9" s="523"/>
      <c r="N9" s="124"/>
    </row>
    <row r="10" spans="1:14" x14ac:dyDescent="0.2">
      <c r="A10" s="124"/>
      <c r="B10" s="526"/>
      <c r="C10" s="526"/>
      <c r="D10" s="526"/>
      <c r="E10" s="526"/>
      <c r="F10" s="526"/>
      <c r="G10" s="526"/>
      <c r="H10" s="526"/>
      <c r="I10" s="526"/>
      <c r="J10" s="526"/>
      <c r="K10" s="526"/>
      <c r="L10" s="526"/>
      <c r="M10" s="526"/>
      <c r="N10" s="124"/>
    </row>
    <row r="11" spans="1:14" s="433" customFormat="1" x14ac:dyDescent="0.2">
      <c r="A11" s="124"/>
      <c r="B11" s="526"/>
      <c r="C11" s="526"/>
      <c r="D11" s="526"/>
      <c r="E11" s="526"/>
      <c r="F11" s="526"/>
      <c r="G11" s="526"/>
      <c r="H11" s="526"/>
      <c r="I11" s="526"/>
      <c r="J11" s="526"/>
      <c r="K11" s="526"/>
      <c r="L11" s="526"/>
      <c r="M11" s="526"/>
      <c r="N11" s="124"/>
    </row>
    <row r="12" spans="1:14" x14ac:dyDescent="0.2">
      <c r="A12" s="124"/>
      <c r="B12" s="526"/>
      <c r="C12" s="526"/>
      <c r="D12" s="526"/>
      <c r="E12" s="526"/>
      <c r="F12" s="526"/>
      <c r="G12" s="526"/>
      <c r="H12" s="526"/>
      <c r="I12" s="526"/>
      <c r="J12" s="526"/>
      <c r="K12" s="526"/>
      <c r="L12" s="526"/>
      <c r="M12" s="526"/>
      <c r="N12" s="124"/>
    </row>
    <row r="13" spans="1:14" x14ac:dyDescent="0.2">
      <c r="A13" s="124"/>
      <c r="B13" s="526"/>
      <c r="C13" s="526"/>
      <c r="D13" s="526"/>
      <c r="E13" s="526"/>
      <c r="F13" s="526"/>
      <c r="G13" s="526"/>
      <c r="H13" s="526"/>
      <c r="I13" s="526"/>
      <c r="J13" s="526"/>
      <c r="K13" s="526"/>
      <c r="L13" s="526"/>
      <c r="M13" s="526"/>
      <c r="N13" s="124"/>
    </row>
    <row r="14" spans="1:14" ht="12" customHeight="1" x14ac:dyDescent="0.2">
      <c r="A14" s="124"/>
      <c r="B14" s="522" t="s">
        <v>406</v>
      </c>
      <c r="C14" s="522"/>
      <c r="D14" s="522"/>
      <c r="E14" s="522"/>
      <c r="F14" s="522"/>
      <c r="G14" s="522"/>
      <c r="H14" s="522"/>
      <c r="I14" s="522"/>
      <c r="J14" s="522"/>
      <c r="K14" s="522"/>
      <c r="L14" s="522"/>
      <c r="M14" s="522"/>
      <c r="N14" s="124"/>
    </row>
    <row r="15" spans="1:14" x14ac:dyDescent="0.2">
      <c r="A15" s="124"/>
      <c r="B15" s="525"/>
      <c r="C15" s="525"/>
      <c r="D15" s="525"/>
      <c r="E15" s="525"/>
      <c r="F15" s="525"/>
      <c r="G15" s="525"/>
      <c r="H15" s="525"/>
      <c r="I15" s="525"/>
      <c r="J15" s="525"/>
      <c r="K15" s="525"/>
      <c r="L15" s="525"/>
      <c r="M15" s="525"/>
      <c r="N15" s="124"/>
    </row>
    <row r="16" spans="1:14" x14ac:dyDescent="0.2">
      <c r="A16" s="124"/>
      <c r="B16" s="138"/>
      <c r="C16" s="138"/>
      <c r="D16" s="138"/>
      <c r="E16" s="138"/>
      <c r="F16" s="138"/>
      <c r="G16" s="138"/>
      <c r="H16" s="138"/>
      <c r="I16" s="138"/>
      <c r="J16" s="138"/>
      <c r="K16" s="138"/>
      <c r="L16" s="138"/>
      <c r="M16" s="138"/>
      <c r="N16" s="124"/>
    </row>
    <row r="17" spans="1:14" ht="12" customHeight="1" x14ac:dyDescent="0.2">
      <c r="A17" s="124"/>
      <c r="B17" s="523" t="s">
        <v>383</v>
      </c>
      <c r="C17" s="523"/>
      <c r="D17" s="523"/>
      <c r="E17" s="523"/>
      <c r="F17" s="524" t="s">
        <v>79</v>
      </c>
      <c r="G17" s="524"/>
      <c r="H17" s="524"/>
      <c r="I17" s="524"/>
      <c r="J17" s="524" t="s">
        <v>171</v>
      </c>
      <c r="K17" s="524"/>
      <c r="L17" s="523" t="s">
        <v>172</v>
      </c>
      <c r="M17" s="523"/>
      <c r="N17" s="124"/>
    </row>
    <row r="18" spans="1:14" x14ac:dyDescent="0.2">
      <c r="A18" s="124"/>
      <c r="B18" s="526"/>
      <c r="C18" s="526"/>
      <c r="D18" s="526"/>
      <c r="E18" s="526"/>
      <c r="F18" s="526"/>
      <c r="G18" s="526"/>
      <c r="H18" s="526"/>
      <c r="I18" s="526"/>
      <c r="J18" s="526"/>
      <c r="K18" s="526"/>
      <c r="L18" s="526"/>
      <c r="M18" s="526"/>
      <c r="N18" s="124"/>
    </row>
    <row r="19" spans="1:14" s="433" customFormat="1" x14ac:dyDescent="0.2">
      <c r="A19" s="124"/>
      <c r="B19" s="526"/>
      <c r="C19" s="526"/>
      <c r="D19" s="526"/>
      <c r="E19" s="526"/>
      <c r="F19" s="526"/>
      <c r="G19" s="526"/>
      <c r="H19" s="526"/>
      <c r="I19" s="526"/>
      <c r="J19" s="526"/>
      <c r="K19" s="526"/>
      <c r="L19" s="526"/>
      <c r="M19" s="526"/>
      <c r="N19" s="124"/>
    </row>
    <row r="20" spans="1:14" x14ac:dyDescent="0.2">
      <c r="A20" s="124"/>
      <c r="B20" s="526"/>
      <c r="C20" s="526"/>
      <c r="D20" s="526"/>
      <c r="E20" s="526"/>
      <c r="F20" s="526"/>
      <c r="G20" s="526"/>
      <c r="H20" s="526"/>
      <c r="I20" s="526"/>
      <c r="J20" s="526"/>
      <c r="K20" s="526"/>
      <c r="L20" s="526"/>
      <c r="M20" s="526"/>
      <c r="N20" s="124"/>
    </row>
    <row r="21" spans="1:14" x14ac:dyDescent="0.2">
      <c r="A21" s="124"/>
      <c r="B21" s="526"/>
      <c r="C21" s="526"/>
      <c r="D21" s="526"/>
      <c r="E21" s="526"/>
      <c r="F21" s="526"/>
      <c r="G21" s="526"/>
      <c r="H21" s="526"/>
      <c r="I21" s="526"/>
      <c r="J21" s="526"/>
      <c r="K21" s="526"/>
      <c r="L21" s="526"/>
      <c r="M21" s="526"/>
      <c r="N21" s="124"/>
    </row>
    <row r="22" spans="1:14" ht="12" customHeight="1" x14ac:dyDescent="0.2">
      <c r="A22" s="124"/>
      <c r="B22" s="526"/>
      <c r="C22" s="526"/>
      <c r="D22" s="526"/>
      <c r="E22" s="526"/>
      <c r="F22" s="526"/>
      <c r="G22" s="526"/>
      <c r="H22" s="526"/>
      <c r="I22" s="526"/>
      <c r="J22" s="526"/>
      <c r="K22" s="526"/>
      <c r="L22" s="526"/>
      <c r="M22" s="526"/>
      <c r="N22" s="124"/>
    </row>
    <row r="23" spans="1:14" ht="12" customHeight="1" x14ac:dyDescent="0.2">
      <c r="A23" s="124"/>
      <c r="B23" s="522" t="s">
        <v>406</v>
      </c>
      <c r="C23" s="522"/>
      <c r="D23" s="522"/>
      <c r="E23" s="522"/>
      <c r="F23" s="522"/>
      <c r="G23" s="522"/>
      <c r="H23" s="522"/>
      <c r="I23" s="522"/>
      <c r="J23" s="522"/>
      <c r="K23" s="522"/>
      <c r="L23" s="522"/>
      <c r="M23" s="522"/>
      <c r="N23" s="124"/>
    </row>
    <row r="24" spans="1:14" x14ac:dyDescent="0.2">
      <c r="A24" s="124"/>
      <c r="B24" s="525"/>
      <c r="C24" s="525"/>
      <c r="D24" s="525"/>
      <c r="E24" s="525"/>
      <c r="F24" s="525"/>
      <c r="G24" s="525"/>
      <c r="H24" s="525"/>
      <c r="I24" s="525"/>
      <c r="J24" s="525"/>
      <c r="K24" s="525"/>
      <c r="L24" s="525"/>
      <c r="M24" s="525"/>
      <c r="N24" s="124"/>
    </row>
    <row r="25" spans="1:14" ht="12" customHeight="1" x14ac:dyDescent="0.2">
      <c r="A25" s="124"/>
      <c r="B25" s="529" t="s">
        <v>151</v>
      </c>
      <c r="C25" s="529"/>
      <c r="D25" s="529"/>
      <c r="E25" s="529"/>
      <c r="F25" s="529"/>
      <c r="G25" s="529"/>
      <c r="H25" s="529"/>
      <c r="I25" s="529"/>
      <c r="J25" s="524" t="s">
        <v>171</v>
      </c>
      <c r="K25" s="524"/>
      <c r="L25" s="523" t="s">
        <v>172</v>
      </c>
      <c r="M25" s="523"/>
      <c r="N25" s="124"/>
    </row>
    <row r="26" spans="1:14" x14ac:dyDescent="0.2">
      <c r="A26" s="124"/>
      <c r="B26" s="526"/>
      <c r="C26" s="526"/>
      <c r="D26" s="526"/>
      <c r="E26" s="526"/>
      <c r="F26" s="526"/>
      <c r="G26" s="526"/>
      <c r="H26" s="526"/>
      <c r="I26" s="526"/>
      <c r="J26" s="526"/>
      <c r="K26" s="526"/>
      <c r="L26" s="526"/>
      <c r="M26" s="526"/>
      <c r="N26" s="124"/>
    </row>
    <row r="27" spans="1:14" x14ac:dyDescent="0.2">
      <c r="A27" s="124"/>
      <c r="B27" s="526"/>
      <c r="C27" s="526"/>
      <c r="D27" s="526"/>
      <c r="E27" s="526"/>
      <c r="F27" s="526"/>
      <c r="G27" s="526"/>
      <c r="H27" s="526"/>
      <c r="I27" s="526"/>
      <c r="J27" s="526"/>
      <c r="K27" s="526"/>
      <c r="L27" s="526"/>
      <c r="M27" s="526"/>
      <c r="N27" s="124"/>
    </row>
    <row r="28" spans="1:14" ht="12" customHeight="1" x14ac:dyDescent="0.2">
      <c r="A28" s="124"/>
      <c r="B28" s="522" t="s">
        <v>382</v>
      </c>
      <c r="C28" s="522"/>
      <c r="D28" s="522"/>
      <c r="E28" s="522"/>
      <c r="F28" s="522"/>
      <c r="G28" s="522"/>
      <c r="H28" s="522"/>
      <c r="I28" s="522"/>
      <c r="J28" s="522"/>
      <c r="K28" s="522"/>
      <c r="L28" s="522"/>
      <c r="M28" s="522"/>
      <c r="N28" s="124"/>
    </row>
    <row r="29" spans="1:14" x14ac:dyDescent="0.2">
      <c r="A29" s="124"/>
      <c r="B29" s="522"/>
      <c r="C29" s="522"/>
      <c r="D29" s="522"/>
      <c r="E29" s="522"/>
      <c r="F29" s="522"/>
      <c r="G29" s="522"/>
      <c r="H29" s="522"/>
      <c r="I29" s="522"/>
      <c r="J29" s="522"/>
      <c r="K29" s="522"/>
      <c r="L29" s="522"/>
      <c r="M29" s="522"/>
      <c r="N29" s="124"/>
    </row>
  </sheetData>
  <sheetProtection formatCells="0" selectLockedCells="1"/>
  <mergeCells count="64">
    <mergeCell ref="L26:M26"/>
    <mergeCell ref="L25:M25"/>
    <mergeCell ref="B21:E21"/>
    <mergeCell ref="F21:I21"/>
    <mergeCell ref="J21:K21"/>
    <mergeCell ref="L21:M21"/>
    <mergeCell ref="B25:I25"/>
    <mergeCell ref="B26:I26"/>
    <mergeCell ref="B22:E22"/>
    <mergeCell ref="F22:I22"/>
    <mergeCell ref="J22:K22"/>
    <mergeCell ref="J25:K25"/>
    <mergeCell ref="J26:K26"/>
    <mergeCell ref="L22:M22"/>
    <mergeCell ref="B23:M23"/>
    <mergeCell ref="B24:M24"/>
    <mergeCell ref="B29:M29"/>
    <mergeCell ref="B28:M28"/>
    <mergeCell ref="J27:K27"/>
    <mergeCell ref="L27:M27"/>
    <mergeCell ref="B27:I27"/>
    <mergeCell ref="B20:E20"/>
    <mergeCell ref="F20:I20"/>
    <mergeCell ref="J20:K20"/>
    <mergeCell ref="L20:M20"/>
    <mergeCell ref="B18:E18"/>
    <mergeCell ref="F18:I18"/>
    <mergeCell ref="J18:K18"/>
    <mergeCell ref="L18:M18"/>
    <mergeCell ref="B19:E19"/>
    <mergeCell ref="F19:I19"/>
    <mergeCell ref="J19:K19"/>
    <mergeCell ref="L19:M19"/>
    <mergeCell ref="B1:M1"/>
    <mergeCell ref="B6:M6"/>
    <mergeCell ref="B3:L3"/>
    <mergeCell ref="L9:M9"/>
    <mergeCell ref="J9:K9"/>
    <mergeCell ref="F9:I9"/>
    <mergeCell ref="B4:L4"/>
    <mergeCell ref="B9:E9"/>
    <mergeCell ref="B5:M5"/>
    <mergeCell ref="B10:E10"/>
    <mergeCell ref="B12:E12"/>
    <mergeCell ref="B13:E13"/>
    <mergeCell ref="F10:I10"/>
    <mergeCell ref="F12:I12"/>
    <mergeCell ref="F13:I13"/>
    <mergeCell ref="B11:E11"/>
    <mergeCell ref="F11:I11"/>
    <mergeCell ref="L10:M10"/>
    <mergeCell ref="L12:M12"/>
    <mergeCell ref="L13:M13"/>
    <mergeCell ref="J12:K12"/>
    <mergeCell ref="J13:K13"/>
    <mergeCell ref="J10:K10"/>
    <mergeCell ref="J11:K11"/>
    <mergeCell ref="L11:M11"/>
    <mergeCell ref="B14:M14"/>
    <mergeCell ref="B17:E17"/>
    <mergeCell ref="F17:I17"/>
    <mergeCell ref="J17:K17"/>
    <mergeCell ref="L17:M17"/>
    <mergeCell ref="B15:M15"/>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showRuler="0" zoomScaleNormal="100" workbookViewId="0">
      <selection activeCell="Q35" sqref="Q35"/>
    </sheetView>
  </sheetViews>
  <sheetFormatPr baseColWidth="10" defaultColWidth="12" defaultRowHeight="12" x14ac:dyDescent="0.2"/>
  <cols>
    <col min="1" max="6" width="12" style="125"/>
    <col min="7" max="10" width="12" style="125" customWidth="1"/>
    <col min="11" max="16384" width="12" style="125"/>
  </cols>
  <sheetData>
    <row r="1" spans="1:14" ht="15" x14ac:dyDescent="0.2">
      <c r="A1" s="124"/>
      <c r="B1" s="509" t="str">
        <f>UPPER('1_TITRE'!B2)</f>
        <v/>
      </c>
      <c r="C1" s="509"/>
      <c r="D1" s="509"/>
      <c r="E1" s="509"/>
      <c r="F1" s="509"/>
      <c r="G1" s="509"/>
      <c r="H1" s="509"/>
      <c r="I1" s="509"/>
      <c r="J1" s="509"/>
      <c r="K1" s="509"/>
      <c r="L1" s="509"/>
      <c r="M1" s="509"/>
      <c r="N1" s="124"/>
    </row>
    <row r="2" spans="1:14" ht="15" x14ac:dyDescent="0.2">
      <c r="A2" s="124"/>
      <c r="B2" s="119"/>
      <c r="C2" s="119"/>
      <c r="D2" s="124"/>
      <c r="E2" s="124"/>
      <c r="F2" s="126"/>
      <c r="G2" s="126"/>
      <c r="H2" s="126"/>
      <c r="I2" s="523"/>
      <c r="J2" s="523"/>
      <c r="K2" s="522" t="s">
        <v>173</v>
      </c>
      <c r="L2" s="522"/>
      <c r="M2" s="522"/>
      <c r="N2" s="124"/>
    </row>
    <row r="3" spans="1:14" ht="12" customHeight="1" x14ac:dyDescent="0.2">
      <c r="A3" s="124"/>
      <c r="B3" s="534" t="s">
        <v>537</v>
      </c>
      <c r="C3" s="534"/>
      <c r="D3" s="534"/>
      <c r="E3" s="534"/>
      <c r="F3" s="534"/>
      <c r="G3" s="534"/>
      <c r="H3" s="251"/>
      <c r="I3" s="449"/>
      <c r="J3" s="533"/>
      <c r="K3" s="533"/>
      <c r="L3" s="533"/>
      <c r="M3" s="533"/>
      <c r="N3" s="124"/>
    </row>
    <row r="4" spans="1:14" ht="15" x14ac:dyDescent="0.2">
      <c r="A4" s="124"/>
      <c r="B4" s="464"/>
      <c r="C4" s="464"/>
      <c r="D4" s="464"/>
      <c r="E4" s="464"/>
      <c r="F4" s="464"/>
      <c r="G4" s="464"/>
      <c r="H4" s="448"/>
      <c r="I4" s="449"/>
      <c r="J4" s="449"/>
      <c r="K4" s="522" t="s">
        <v>173</v>
      </c>
      <c r="L4" s="522"/>
      <c r="M4" s="522"/>
      <c r="N4" s="124"/>
    </row>
    <row r="5" spans="1:14" ht="12" customHeight="1" x14ac:dyDescent="0.2">
      <c r="A5" s="124"/>
      <c r="B5" s="528" t="s">
        <v>536</v>
      </c>
      <c r="C5" s="528"/>
      <c r="D5" s="528"/>
      <c r="E5" s="528"/>
      <c r="F5" s="528"/>
      <c r="G5" s="528"/>
      <c r="H5" s="127"/>
      <c r="I5" s="449"/>
      <c r="J5" s="533"/>
      <c r="K5" s="533"/>
      <c r="L5" s="533"/>
      <c r="M5" s="533"/>
      <c r="N5" s="124"/>
    </row>
    <row r="6" spans="1:14" x14ac:dyDescent="0.2">
      <c r="A6" s="124"/>
      <c r="B6" s="527" t="s">
        <v>182</v>
      </c>
      <c r="C6" s="527"/>
      <c r="D6" s="527"/>
      <c r="E6" s="527"/>
      <c r="F6" s="527"/>
      <c r="G6" s="527"/>
      <c r="H6" s="527"/>
      <c r="I6" s="527"/>
      <c r="J6" s="527"/>
      <c r="K6" s="527"/>
      <c r="L6" s="527"/>
      <c r="M6" s="527"/>
      <c r="N6" s="124"/>
    </row>
    <row r="7" spans="1:14" x14ac:dyDescent="0.2">
      <c r="A7" s="124"/>
      <c r="B7" s="128"/>
      <c r="C7" s="128"/>
      <c r="D7" s="128"/>
      <c r="E7" s="128"/>
      <c r="F7" s="128"/>
      <c r="G7" s="128"/>
      <c r="H7" s="128"/>
      <c r="I7" s="128"/>
      <c r="J7" s="128"/>
      <c r="K7" s="128"/>
      <c r="L7" s="128"/>
      <c r="M7" s="128"/>
      <c r="N7" s="124"/>
    </row>
    <row r="8" spans="1:14" s="10" customFormat="1" x14ac:dyDescent="0.2">
      <c r="A8" s="8"/>
      <c r="B8" s="187" t="s">
        <v>180</v>
      </c>
      <c r="C8" s="121"/>
      <c r="D8" s="121"/>
      <c r="E8" s="121"/>
      <c r="F8" s="121"/>
      <c r="G8" s="121"/>
      <c r="H8" s="120"/>
      <c r="I8" s="120"/>
      <c r="J8" s="8"/>
      <c r="K8" s="8"/>
      <c r="L8" s="124"/>
      <c r="M8" s="124"/>
      <c r="N8" s="124"/>
    </row>
    <row r="9" spans="1:14" s="10" customFormat="1" ht="12" customHeight="1" x14ac:dyDescent="0.2">
      <c r="A9" s="8"/>
      <c r="B9" s="475" t="s">
        <v>152</v>
      </c>
      <c r="C9" s="475"/>
      <c r="D9" s="475"/>
      <c r="E9" s="535" t="s">
        <v>79</v>
      </c>
      <c r="F9" s="535"/>
      <c r="G9" s="535"/>
      <c r="H9" s="535"/>
      <c r="I9" s="535"/>
      <c r="J9" s="475" t="s">
        <v>118</v>
      </c>
      <c r="K9" s="475"/>
      <c r="L9" s="475" t="s">
        <v>172</v>
      </c>
      <c r="M9" s="475"/>
      <c r="N9" s="124"/>
    </row>
    <row r="10" spans="1:14" s="10" customFormat="1" x14ac:dyDescent="0.2">
      <c r="A10" s="8"/>
      <c r="B10" s="493" t="s">
        <v>126</v>
      </c>
      <c r="C10" s="493"/>
      <c r="D10" s="493"/>
      <c r="E10" s="531"/>
      <c r="F10" s="531"/>
      <c r="G10" s="531"/>
      <c r="H10" s="531"/>
      <c r="I10" s="531"/>
      <c r="J10" s="531"/>
      <c r="K10" s="531"/>
      <c r="L10" s="530"/>
      <c r="M10" s="530"/>
      <c r="N10" s="124"/>
    </row>
    <row r="11" spans="1:14" s="10" customFormat="1" x14ac:dyDescent="0.2">
      <c r="A11" s="8"/>
      <c r="B11" s="493" t="s">
        <v>166</v>
      </c>
      <c r="C11" s="493"/>
      <c r="D11" s="493"/>
      <c r="E11" s="531"/>
      <c r="F11" s="531"/>
      <c r="G11" s="531"/>
      <c r="H11" s="531"/>
      <c r="I11" s="531"/>
      <c r="J11" s="531"/>
      <c r="K11" s="531"/>
      <c r="L11" s="530"/>
      <c r="M11" s="530"/>
      <c r="N11" s="124"/>
    </row>
    <row r="12" spans="1:14" s="10" customFormat="1" x14ac:dyDescent="0.2">
      <c r="A12" s="8"/>
      <c r="B12" s="493" t="s">
        <v>125</v>
      </c>
      <c r="C12" s="493"/>
      <c r="D12" s="493"/>
      <c r="E12" s="531"/>
      <c r="F12" s="531"/>
      <c r="G12" s="531"/>
      <c r="H12" s="531"/>
      <c r="I12" s="531"/>
      <c r="J12" s="531"/>
      <c r="K12" s="531"/>
      <c r="L12" s="530"/>
      <c r="M12" s="530"/>
      <c r="N12" s="124"/>
    </row>
    <row r="13" spans="1:14" s="10" customFormat="1" x14ac:dyDescent="0.2">
      <c r="A13" s="8"/>
      <c r="B13" s="493" t="s">
        <v>127</v>
      </c>
      <c r="C13" s="493"/>
      <c r="D13" s="493"/>
      <c r="E13" s="531"/>
      <c r="F13" s="531"/>
      <c r="G13" s="531"/>
      <c r="H13" s="531"/>
      <c r="I13" s="531"/>
      <c r="J13" s="531"/>
      <c r="K13" s="531"/>
      <c r="L13" s="530"/>
      <c r="M13" s="530"/>
      <c r="N13" s="124"/>
    </row>
    <row r="14" spans="1:14" s="10" customFormat="1" x14ac:dyDescent="0.2">
      <c r="A14" s="8"/>
      <c r="B14" s="493" t="s">
        <v>128</v>
      </c>
      <c r="C14" s="493"/>
      <c r="D14" s="493"/>
      <c r="E14" s="531"/>
      <c r="F14" s="531"/>
      <c r="G14" s="531"/>
      <c r="H14" s="531"/>
      <c r="I14" s="531"/>
      <c r="J14" s="531"/>
      <c r="K14" s="531"/>
      <c r="L14" s="530"/>
      <c r="M14" s="530"/>
      <c r="N14" s="124"/>
    </row>
    <row r="15" spans="1:14" s="10" customFormat="1" x14ac:dyDescent="0.2">
      <c r="A15" s="8"/>
      <c r="B15" s="493" t="s">
        <v>63</v>
      </c>
      <c r="C15" s="493"/>
      <c r="D15" s="493"/>
      <c r="E15" s="531"/>
      <c r="F15" s="531"/>
      <c r="G15" s="531"/>
      <c r="H15" s="531"/>
      <c r="I15" s="531"/>
      <c r="J15" s="531"/>
      <c r="K15" s="531"/>
      <c r="L15" s="530"/>
      <c r="M15" s="530"/>
      <c r="N15" s="124"/>
    </row>
    <row r="16" spans="1:14" s="10" customFormat="1" x14ac:dyDescent="0.2">
      <c r="A16" s="8"/>
      <c r="B16" s="493" t="s">
        <v>129</v>
      </c>
      <c r="C16" s="493"/>
      <c r="D16" s="493"/>
      <c r="E16" s="531"/>
      <c r="F16" s="531"/>
      <c r="G16" s="531"/>
      <c r="H16" s="531"/>
      <c r="I16" s="531"/>
      <c r="J16" s="531"/>
      <c r="K16" s="531"/>
      <c r="L16" s="530"/>
      <c r="M16" s="530"/>
      <c r="N16" s="124"/>
    </row>
    <row r="17" spans="1:14" s="10" customFormat="1" x14ac:dyDescent="0.2">
      <c r="A17" s="8"/>
      <c r="B17" s="493" t="s">
        <v>130</v>
      </c>
      <c r="C17" s="493"/>
      <c r="D17" s="493"/>
      <c r="E17" s="531"/>
      <c r="F17" s="531"/>
      <c r="G17" s="531"/>
      <c r="H17" s="531"/>
      <c r="I17" s="531"/>
      <c r="J17" s="531"/>
      <c r="K17" s="531"/>
      <c r="L17" s="530"/>
      <c r="M17" s="530"/>
      <c r="N17" s="124"/>
    </row>
    <row r="18" spans="1:14" s="10" customFormat="1" x14ac:dyDescent="0.2">
      <c r="A18" s="8"/>
      <c r="B18" s="493" t="s">
        <v>153</v>
      </c>
      <c r="C18" s="493" t="s">
        <v>79</v>
      </c>
      <c r="D18" s="493" t="s">
        <v>118</v>
      </c>
      <c r="E18" s="531"/>
      <c r="F18" s="531"/>
      <c r="G18" s="531" t="s">
        <v>172</v>
      </c>
      <c r="H18" s="531"/>
      <c r="I18" s="531"/>
      <c r="J18" s="531"/>
      <c r="K18" s="531"/>
      <c r="L18" s="530"/>
      <c r="M18" s="530"/>
      <c r="N18" s="124"/>
    </row>
    <row r="19" spans="1:14" s="129" customFormat="1" x14ac:dyDescent="0.2">
      <c r="A19" s="8"/>
      <c r="B19" s="532"/>
      <c r="C19" s="532"/>
      <c r="D19" s="532"/>
      <c r="E19" s="531"/>
      <c r="F19" s="531"/>
      <c r="G19" s="531"/>
      <c r="H19" s="531"/>
      <c r="I19" s="531"/>
      <c r="J19" s="531"/>
      <c r="K19" s="531"/>
      <c r="L19" s="530"/>
      <c r="M19" s="530"/>
      <c r="N19" s="124"/>
    </row>
    <row r="20" spans="1:14" s="129" customFormat="1" x14ac:dyDescent="0.2">
      <c r="A20" s="8"/>
      <c r="B20" s="532"/>
      <c r="C20" s="532"/>
      <c r="D20" s="532"/>
      <c r="E20" s="531"/>
      <c r="F20" s="531"/>
      <c r="G20" s="531"/>
      <c r="H20" s="531"/>
      <c r="I20" s="531"/>
      <c r="J20" s="531"/>
      <c r="K20" s="531"/>
      <c r="L20" s="530"/>
      <c r="M20" s="530"/>
      <c r="N20" s="124"/>
    </row>
    <row r="21" spans="1:14" s="129" customFormat="1" x14ac:dyDescent="0.2">
      <c r="A21" s="8"/>
      <c r="B21" s="532"/>
      <c r="C21" s="532"/>
      <c r="D21" s="532"/>
      <c r="E21" s="531"/>
      <c r="F21" s="531"/>
      <c r="G21" s="531"/>
      <c r="H21" s="531"/>
      <c r="I21" s="531"/>
      <c r="J21" s="531"/>
      <c r="K21" s="531"/>
      <c r="L21" s="530"/>
      <c r="M21" s="530"/>
      <c r="N21" s="124"/>
    </row>
    <row r="22" spans="1:14" s="129" customFormat="1" x14ac:dyDescent="0.2">
      <c r="A22" s="8"/>
      <c r="B22" s="532"/>
      <c r="C22" s="532"/>
      <c r="D22" s="532"/>
      <c r="E22" s="531"/>
      <c r="F22" s="531"/>
      <c r="G22" s="531"/>
      <c r="H22" s="531"/>
      <c r="I22" s="531"/>
      <c r="J22" s="531"/>
      <c r="K22" s="531"/>
      <c r="L22" s="530"/>
      <c r="M22" s="530"/>
      <c r="N22" s="124"/>
    </row>
    <row r="23" spans="1:14" s="10" customFormat="1" x14ac:dyDescent="0.2">
      <c r="A23" s="8"/>
      <c r="B23" s="532"/>
      <c r="C23" s="532"/>
      <c r="D23" s="532"/>
      <c r="E23" s="531"/>
      <c r="F23" s="531"/>
      <c r="G23" s="531"/>
      <c r="H23" s="531"/>
      <c r="I23" s="531"/>
      <c r="J23" s="531"/>
      <c r="K23" s="531"/>
      <c r="L23" s="530"/>
      <c r="M23" s="530"/>
      <c r="N23" s="124"/>
    </row>
    <row r="24" spans="1:14" s="10" customFormat="1" x14ac:dyDescent="0.2">
      <c r="A24" s="8"/>
      <c r="B24" s="493" t="s">
        <v>154</v>
      </c>
      <c r="C24" s="493" t="s">
        <v>79</v>
      </c>
      <c r="D24" s="493" t="s">
        <v>181</v>
      </c>
      <c r="E24" s="531"/>
      <c r="F24" s="531"/>
      <c r="G24" s="531"/>
      <c r="H24" s="531"/>
      <c r="I24" s="531"/>
      <c r="J24" s="531"/>
      <c r="K24" s="531"/>
      <c r="L24" s="530"/>
      <c r="M24" s="530"/>
      <c r="N24" s="124"/>
    </row>
    <row r="25" spans="1:14" s="129" customFormat="1" x14ac:dyDescent="0.2">
      <c r="A25" s="8"/>
      <c r="B25" s="532"/>
      <c r="C25" s="532"/>
      <c r="D25" s="532"/>
      <c r="E25" s="531"/>
      <c r="F25" s="531"/>
      <c r="G25" s="531"/>
      <c r="H25" s="531"/>
      <c r="I25" s="531"/>
      <c r="J25" s="531"/>
      <c r="K25" s="531"/>
      <c r="L25" s="530"/>
      <c r="M25" s="530"/>
      <c r="N25" s="124"/>
    </row>
    <row r="26" spans="1:14" s="129" customFormat="1" x14ac:dyDescent="0.2">
      <c r="A26" s="8"/>
      <c r="B26" s="532"/>
      <c r="C26" s="532"/>
      <c r="D26" s="532"/>
      <c r="E26" s="531"/>
      <c r="F26" s="531"/>
      <c r="G26" s="531"/>
      <c r="H26" s="531"/>
      <c r="I26" s="531"/>
      <c r="J26" s="531"/>
      <c r="K26" s="531"/>
      <c r="L26" s="530"/>
      <c r="M26" s="530"/>
      <c r="N26" s="124"/>
    </row>
    <row r="27" spans="1:14" s="133" customFormat="1" x14ac:dyDescent="0.2">
      <c r="A27" s="8"/>
      <c r="B27" s="532"/>
      <c r="C27" s="532"/>
      <c r="D27" s="532"/>
      <c r="E27" s="531"/>
      <c r="F27" s="531"/>
      <c r="G27" s="531"/>
      <c r="H27" s="531"/>
      <c r="I27" s="531"/>
      <c r="J27" s="531"/>
      <c r="K27" s="531"/>
      <c r="L27" s="530"/>
      <c r="M27" s="530"/>
      <c r="N27" s="124"/>
    </row>
    <row r="28" spans="1:14" s="132" customFormat="1" x14ac:dyDescent="0.2">
      <c r="A28" s="124"/>
      <c r="B28" s="124"/>
      <c r="C28" s="124"/>
      <c r="D28" s="124"/>
      <c r="E28" s="124"/>
      <c r="F28" s="124"/>
      <c r="G28" s="124"/>
      <c r="H28" s="124"/>
      <c r="I28" s="124"/>
      <c r="J28" s="124"/>
      <c r="K28" s="124"/>
      <c r="L28" s="124"/>
      <c r="M28" s="124"/>
      <c r="N28" s="124"/>
    </row>
    <row r="29" spans="1:14" s="10" customFormat="1" ht="12" customHeight="1" x14ac:dyDescent="0.2">
      <c r="A29" s="8"/>
      <c r="B29" s="493" t="s">
        <v>546</v>
      </c>
      <c r="C29" s="493"/>
      <c r="D29" s="493"/>
      <c r="E29" s="493"/>
      <c r="F29" s="493"/>
      <c r="G29" s="493"/>
      <c r="H29" s="493"/>
      <c r="I29" s="493"/>
      <c r="J29" s="493"/>
      <c r="K29" s="493"/>
      <c r="L29" s="493"/>
      <c r="M29" s="493"/>
      <c r="N29" s="124"/>
    </row>
    <row r="30" spans="1:14" s="133" customFormat="1" x14ac:dyDescent="0.2">
      <c r="A30" s="8"/>
      <c r="B30" s="531"/>
      <c r="C30" s="531"/>
      <c r="D30" s="531"/>
      <c r="E30" s="531"/>
      <c r="F30" s="531"/>
      <c r="G30" s="531"/>
      <c r="H30" s="531"/>
      <c r="I30" s="531"/>
      <c r="J30" s="531"/>
      <c r="K30" s="531"/>
      <c r="L30" s="531"/>
      <c r="M30" s="531"/>
      <c r="N30" s="124"/>
    </row>
    <row r="31" spans="1:14" x14ac:dyDescent="0.2">
      <c r="A31" s="124"/>
      <c r="B31" s="124"/>
      <c r="C31" s="124"/>
      <c r="D31" s="124"/>
      <c r="E31" s="124"/>
      <c r="F31" s="124"/>
      <c r="G31" s="124"/>
      <c r="H31" s="124"/>
      <c r="I31" s="124"/>
      <c r="J31" s="124"/>
      <c r="K31" s="124"/>
      <c r="L31" s="124"/>
      <c r="M31" s="124"/>
      <c r="N31" s="124"/>
    </row>
  </sheetData>
  <sheetProtection formatCells="0" selectLockedCells="1"/>
  <mergeCells count="88">
    <mergeCell ref="B30:M30"/>
    <mergeCell ref="B27:D27"/>
    <mergeCell ref="B29:M29"/>
    <mergeCell ref="B26:D26"/>
    <mergeCell ref="E26:I26"/>
    <mergeCell ref="J26:K26"/>
    <mergeCell ref="L26:M26"/>
    <mergeCell ref="E27:I27"/>
    <mergeCell ref="J27:K27"/>
    <mergeCell ref="L27:M27"/>
    <mergeCell ref="B24:D24"/>
    <mergeCell ref="E24:I24"/>
    <mergeCell ref="J24:K24"/>
    <mergeCell ref="L24:M24"/>
    <mergeCell ref="B25:D25"/>
    <mergeCell ref="E25:I25"/>
    <mergeCell ref="J25:K25"/>
    <mergeCell ref="L25:M25"/>
    <mergeCell ref="B23:D23"/>
    <mergeCell ref="E23:I23"/>
    <mergeCell ref="J23:K23"/>
    <mergeCell ref="L23:M23"/>
    <mergeCell ref="L13:M13"/>
    <mergeCell ref="L17:M17"/>
    <mergeCell ref="J13:K13"/>
    <mergeCell ref="J17:K17"/>
    <mergeCell ref="E15:I15"/>
    <mergeCell ref="E16:I16"/>
    <mergeCell ref="E17:I17"/>
    <mergeCell ref="J14:K14"/>
    <mergeCell ref="L14:M14"/>
    <mergeCell ref="B14:D14"/>
    <mergeCell ref="B18:D18"/>
    <mergeCell ref="E18:I18"/>
    <mergeCell ref="E11:I11"/>
    <mergeCell ref="E12:I12"/>
    <mergeCell ref="E13:I13"/>
    <mergeCell ref="E14:I14"/>
    <mergeCell ref="B9:D9"/>
    <mergeCell ref="B10:D10"/>
    <mergeCell ref="B11:D11"/>
    <mergeCell ref="B12:D12"/>
    <mergeCell ref="B13:D13"/>
    <mergeCell ref="B16:D16"/>
    <mergeCell ref="B17:D17"/>
    <mergeCell ref="B15:D15"/>
    <mergeCell ref="L18:M18"/>
    <mergeCell ref="J12:K12"/>
    <mergeCell ref="L12:M12"/>
    <mergeCell ref="J18:K18"/>
    <mergeCell ref="J15:K15"/>
    <mergeCell ref="L15:M15"/>
    <mergeCell ref="J16:K16"/>
    <mergeCell ref="L16:M16"/>
    <mergeCell ref="K4:M4"/>
    <mergeCell ref="E9:I9"/>
    <mergeCell ref="E10:I10"/>
    <mergeCell ref="B6:M6"/>
    <mergeCell ref="J9:K9"/>
    <mergeCell ref="L9:M9"/>
    <mergeCell ref="J10:K10"/>
    <mergeCell ref="L10:M10"/>
    <mergeCell ref="J5:M5"/>
    <mergeCell ref="B4:G4"/>
    <mergeCell ref="B5:G5"/>
    <mergeCell ref="B1:M1"/>
    <mergeCell ref="I2:J2"/>
    <mergeCell ref="K2:M2"/>
    <mergeCell ref="J3:M3"/>
    <mergeCell ref="B3:G3"/>
    <mergeCell ref="B22:D22"/>
    <mergeCell ref="E19:I19"/>
    <mergeCell ref="E22:I22"/>
    <mergeCell ref="J19:K19"/>
    <mergeCell ref="J22:K22"/>
    <mergeCell ref="B20:D20"/>
    <mergeCell ref="E20:I20"/>
    <mergeCell ref="J20:K20"/>
    <mergeCell ref="B21:D21"/>
    <mergeCell ref="E21:I21"/>
    <mergeCell ref="J21:K21"/>
    <mergeCell ref="B19:D19"/>
    <mergeCell ref="L19:M19"/>
    <mergeCell ref="L20:M20"/>
    <mergeCell ref="J11:K11"/>
    <mergeCell ref="L11:M11"/>
    <mergeCell ref="L22:M22"/>
    <mergeCell ref="L21:M21"/>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J143"/>
  <sheetViews>
    <sheetView showGridLines="0" showZeros="0" zoomScaleNormal="100" workbookViewId="0">
      <selection activeCell="C4" sqref="C4"/>
    </sheetView>
  </sheetViews>
  <sheetFormatPr baseColWidth="10" defaultColWidth="12" defaultRowHeight="12" x14ac:dyDescent="0.2"/>
  <cols>
    <col min="1" max="1" width="17.1640625" style="183" bestFit="1" customWidth="1"/>
    <col min="2" max="2" width="48.1640625" style="106" customWidth="1"/>
    <col min="3" max="6" width="14.6640625" style="107" customWidth="1"/>
    <col min="7" max="7" width="14.6640625" style="106" customWidth="1"/>
    <col min="8" max="8" width="23.6640625" style="106" hidden="1" customWidth="1"/>
    <col min="9" max="9" width="10.5" style="106" hidden="1" customWidth="1"/>
    <col min="10" max="10" width="40.5" style="164" bestFit="1" customWidth="1"/>
    <col min="11" max="16384" width="12" style="106"/>
  </cols>
  <sheetData>
    <row r="1" spans="1:10" ht="42" customHeight="1" x14ac:dyDescent="0.2">
      <c r="A1" s="168" t="s">
        <v>389</v>
      </c>
      <c r="B1" s="253" t="str">
        <f>UPPER('1_TITRE'!$B$2)</f>
        <v/>
      </c>
      <c r="C1" s="139" t="s">
        <v>385</v>
      </c>
      <c r="D1" s="139" t="s">
        <v>386</v>
      </c>
      <c r="E1" s="139" t="s">
        <v>387</v>
      </c>
      <c r="F1" s="140" t="s">
        <v>384</v>
      </c>
      <c r="G1" s="141" t="s">
        <v>388</v>
      </c>
      <c r="H1" s="310" t="s">
        <v>467</v>
      </c>
      <c r="I1" s="311" t="s">
        <v>410</v>
      </c>
      <c r="J1" s="361"/>
    </row>
    <row r="2" spans="1:10" ht="15" x14ac:dyDescent="0.2">
      <c r="A2" s="169"/>
      <c r="B2" s="142" t="s">
        <v>5</v>
      </c>
      <c r="C2" s="154">
        <f>SUM(C3:C13)</f>
        <v>0</v>
      </c>
      <c r="D2" s="154">
        <f>SUM(D3:D13)</f>
        <v>0</v>
      </c>
      <c r="E2" s="154">
        <f>SUM(E3:E13)</f>
        <v>0</v>
      </c>
      <c r="F2" s="154">
        <f>SUM(F3:F13)</f>
        <v>0</v>
      </c>
      <c r="G2" s="144">
        <f>F2</f>
        <v>0</v>
      </c>
      <c r="H2" s="312">
        <f>SUM(H3:H13)</f>
        <v>0</v>
      </c>
      <c r="I2" s="312">
        <f>IF(H2=0,0,((H2-G2)/G2))</f>
        <v>0</v>
      </c>
      <c r="J2" s="362"/>
    </row>
    <row r="3" spans="1:10" x14ac:dyDescent="0.2">
      <c r="A3" s="333"/>
      <c r="B3" s="334"/>
      <c r="C3" s="145"/>
      <c r="D3" s="145"/>
      <c r="E3" s="145"/>
      <c r="F3" s="146"/>
      <c r="G3" s="145"/>
      <c r="H3" s="145"/>
      <c r="I3" s="153"/>
    </row>
    <row r="4" spans="1:10" x14ac:dyDescent="0.2">
      <c r="A4" s="335" t="s">
        <v>6</v>
      </c>
      <c r="B4" s="336" t="s">
        <v>7</v>
      </c>
      <c r="C4" s="145"/>
      <c r="D4" s="145"/>
      <c r="E4" s="145"/>
      <c r="F4" s="146"/>
      <c r="G4" s="145"/>
      <c r="H4" s="145"/>
      <c r="I4" s="153"/>
    </row>
    <row r="5" spans="1:10" x14ac:dyDescent="0.2">
      <c r="A5" s="335" t="s">
        <v>8</v>
      </c>
      <c r="B5" s="336" t="s">
        <v>261</v>
      </c>
      <c r="C5" s="145"/>
      <c r="D5" s="145"/>
      <c r="E5" s="145"/>
      <c r="F5" s="146"/>
      <c r="G5" s="145"/>
      <c r="H5" s="145"/>
      <c r="I5" s="153"/>
    </row>
    <row r="6" spans="1:10" x14ac:dyDescent="0.2">
      <c r="A6" s="335" t="s">
        <v>9</v>
      </c>
      <c r="B6" s="336" t="s">
        <v>262</v>
      </c>
      <c r="C6" s="145"/>
      <c r="D6" s="145"/>
      <c r="E6" s="145"/>
      <c r="F6" s="146"/>
      <c r="G6" s="145"/>
      <c r="H6" s="145"/>
      <c r="I6" s="153"/>
    </row>
    <row r="7" spans="1:10" x14ac:dyDescent="0.2">
      <c r="A7" s="335" t="s">
        <v>10</v>
      </c>
      <c r="B7" s="336" t="s">
        <v>11</v>
      </c>
      <c r="C7" s="145"/>
      <c r="D7" s="145"/>
      <c r="E7" s="145"/>
      <c r="F7" s="146"/>
      <c r="G7" s="145"/>
      <c r="H7" s="145"/>
      <c r="I7" s="153"/>
    </row>
    <row r="8" spans="1:10" x14ac:dyDescent="0.2">
      <c r="A8" s="335" t="s">
        <v>12</v>
      </c>
      <c r="B8" s="336" t="s">
        <v>263</v>
      </c>
      <c r="C8" s="145"/>
      <c r="D8" s="145"/>
      <c r="E8" s="145"/>
      <c r="F8" s="146"/>
      <c r="G8" s="145"/>
      <c r="H8" s="145"/>
      <c r="I8" s="153"/>
    </row>
    <row r="9" spans="1:10" x14ac:dyDescent="0.2">
      <c r="A9" s="335" t="s">
        <v>13</v>
      </c>
      <c r="B9" s="336" t="s">
        <v>264</v>
      </c>
      <c r="C9" s="145"/>
      <c r="D9" s="145"/>
      <c r="E9" s="145"/>
      <c r="F9" s="146"/>
      <c r="G9" s="145"/>
      <c r="H9" s="145"/>
      <c r="I9" s="153"/>
    </row>
    <row r="10" spans="1:10" x14ac:dyDescent="0.2">
      <c r="A10" s="335" t="s">
        <v>14</v>
      </c>
      <c r="B10" s="336" t="s">
        <v>15</v>
      </c>
      <c r="C10" s="145"/>
      <c r="D10" s="145"/>
      <c r="E10" s="145"/>
      <c r="F10" s="146"/>
      <c r="G10" s="145"/>
      <c r="H10" s="145"/>
      <c r="I10" s="153"/>
    </row>
    <row r="11" spans="1:10" ht="24" x14ac:dyDescent="0.2">
      <c r="A11" s="335" t="s">
        <v>265</v>
      </c>
      <c r="B11" s="336" t="s">
        <v>266</v>
      </c>
      <c r="C11" s="145"/>
      <c r="D11" s="145"/>
      <c r="E11" s="145"/>
      <c r="F11" s="146"/>
      <c r="G11" s="145"/>
      <c r="H11" s="145"/>
      <c r="I11" s="155"/>
      <c r="J11" s="166"/>
    </row>
    <row r="12" spans="1:10" x14ac:dyDescent="0.2">
      <c r="A12" s="335" t="s">
        <v>16</v>
      </c>
      <c r="B12" s="336" t="s">
        <v>17</v>
      </c>
      <c r="C12" s="145"/>
      <c r="D12" s="145"/>
      <c r="E12" s="145"/>
      <c r="F12" s="146"/>
      <c r="G12" s="145"/>
      <c r="H12" s="145"/>
      <c r="I12" s="153"/>
    </row>
    <row r="13" spans="1:10" x14ac:dyDescent="0.2">
      <c r="A13" s="333"/>
      <c r="B13" s="337"/>
      <c r="C13" s="145"/>
      <c r="D13" s="145"/>
      <c r="E13" s="145"/>
      <c r="F13" s="146"/>
      <c r="G13" s="145"/>
      <c r="H13" s="145"/>
      <c r="I13" s="153"/>
    </row>
    <row r="14" spans="1:10" ht="15" x14ac:dyDescent="0.2">
      <c r="A14" s="170"/>
      <c r="B14" s="147" t="s">
        <v>18</v>
      </c>
      <c r="C14" s="143">
        <f>SUM(C16:C43)</f>
        <v>0</v>
      </c>
      <c r="D14" s="143">
        <f>SUM(D16:D43)</f>
        <v>0</v>
      </c>
      <c r="E14" s="143">
        <f>SUM(E16:E43)</f>
        <v>0</v>
      </c>
      <c r="F14" s="143">
        <f>SUM(F16:F43)</f>
        <v>0</v>
      </c>
      <c r="G14" s="144">
        <f>F14</f>
        <v>0</v>
      </c>
      <c r="H14" s="312">
        <f>SUM(H16:H43)</f>
        <v>0</v>
      </c>
      <c r="I14" s="312">
        <f>IF(H14=0,0,((H14-G14)/G14))</f>
        <v>0</v>
      </c>
      <c r="J14" s="362"/>
    </row>
    <row r="15" spans="1:10" s="148" customFormat="1" ht="12" customHeight="1" x14ac:dyDescent="0.2">
      <c r="A15" s="171"/>
      <c r="B15" s="149"/>
      <c r="C15" s="150"/>
      <c r="D15" s="150"/>
      <c r="E15" s="150"/>
      <c r="F15" s="151"/>
      <c r="G15" s="150"/>
      <c r="H15" s="150"/>
      <c r="I15" s="313"/>
      <c r="J15" s="165"/>
    </row>
    <row r="16" spans="1:10" x14ac:dyDescent="0.2">
      <c r="A16" s="335" t="s">
        <v>19</v>
      </c>
      <c r="B16" s="336" t="s">
        <v>20</v>
      </c>
      <c r="C16" s="145"/>
      <c r="D16" s="145"/>
      <c r="E16" s="145"/>
      <c r="F16" s="146"/>
      <c r="G16" s="145"/>
      <c r="H16" s="145"/>
      <c r="I16" s="153"/>
    </row>
    <row r="17" spans="1:9" x14ac:dyDescent="0.2">
      <c r="A17" s="338" t="s">
        <v>21</v>
      </c>
      <c r="B17" s="336" t="s">
        <v>267</v>
      </c>
      <c r="C17" s="145"/>
      <c r="D17" s="145"/>
      <c r="E17" s="145"/>
      <c r="F17" s="146"/>
      <c r="G17" s="145"/>
      <c r="H17" s="145"/>
      <c r="I17" s="153"/>
    </row>
    <row r="18" spans="1:9" x14ac:dyDescent="0.2">
      <c r="A18" s="339"/>
      <c r="B18" s="336"/>
      <c r="C18" s="145"/>
      <c r="D18" s="145"/>
      <c r="E18" s="145"/>
      <c r="F18" s="146"/>
      <c r="G18" s="145"/>
      <c r="H18" s="145"/>
      <c r="I18" s="153"/>
    </row>
    <row r="19" spans="1:9" x14ac:dyDescent="0.2">
      <c r="A19" s="340" t="s">
        <v>268</v>
      </c>
      <c r="B19" s="341" t="s">
        <v>231</v>
      </c>
      <c r="C19" s="145"/>
      <c r="D19" s="145"/>
      <c r="E19" s="145"/>
      <c r="F19" s="146"/>
      <c r="G19" s="145"/>
      <c r="H19" s="145"/>
      <c r="I19" s="153"/>
    </row>
    <row r="20" spans="1:9" x14ac:dyDescent="0.2">
      <c r="A20" s="342" t="s">
        <v>269</v>
      </c>
      <c r="B20" s="343" t="s">
        <v>270</v>
      </c>
      <c r="C20" s="145"/>
      <c r="D20" s="145"/>
      <c r="E20" s="145"/>
      <c r="F20" s="146"/>
      <c r="G20" s="145"/>
      <c r="H20" s="145"/>
      <c r="I20" s="153"/>
    </row>
    <row r="21" spans="1:9" x14ac:dyDescent="0.2">
      <c r="A21" s="344">
        <v>232</v>
      </c>
      <c r="B21" s="341" t="s">
        <v>271</v>
      </c>
      <c r="C21" s="145"/>
      <c r="D21" s="145"/>
      <c r="E21" s="145"/>
      <c r="F21" s="146"/>
      <c r="G21" s="145"/>
      <c r="H21" s="145"/>
      <c r="I21" s="153"/>
    </row>
    <row r="22" spans="1:9" x14ac:dyDescent="0.2">
      <c r="A22" s="344">
        <v>233</v>
      </c>
      <c r="B22" s="341" t="s">
        <v>272</v>
      </c>
      <c r="C22" s="145"/>
      <c r="D22" s="145"/>
      <c r="E22" s="145"/>
      <c r="F22" s="146"/>
      <c r="G22" s="145"/>
      <c r="H22" s="145"/>
      <c r="I22" s="153"/>
    </row>
    <row r="23" spans="1:9" x14ac:dyDescent="0.2">
      <c r="A23" s="345">
        <v>234</v>
      </c>
      <c r="B23" s="341" t="s">
        <v>273</v>
      </c>
      <c r="C23" s="145"/>
      <c r="D23" s="145"/>
      <c r="E23" s="145"/>
      <c r="F23" s="146"/>
      <c r="G23" s="145"/>
      <c r="H23" s="145"/>
      <c r="I23" s="153"/>
    </row>
    <row r="24" spans="1:9" x14ac:dyDescent="0.2">
      <c r="A24" s="346">
        <v>235</v>
      </c>
      <c r="B24" s="341" t="s">
        <v>274</v>
      </c>
      <c r="C24" s="145"/>
      <c r="D24" s="145"/>
      <c r="E24" s="145"/>
      <c r="F24" s="146"/>
      <c r="G24" s="145"/>
      <c r="H24" s="145"/>
      <c r="I24" s="153"/>
    </row>
    <row r="25" spans="1:9" x14ac:dyDescent="0.2">
      <c r="A25" s="347"/>
      <c r="B25" s="341" t="s">
        <v>275</v>
      </c>
      <c r="C25" s="145"/>
      <c r="D25" s="145"/>
      <c r="E25" s="145"/>
      <c r="F25" s="146"/>
      <c r="G25" s="145"/>
      <c r="H25" s="145"/>
      <c r="I25" s="153"/>
    </row>
    <row r="26" spans="1:9" x14ac:dyDescent="0.2">
      <c r="A26" s="348">
        <v>236</v>
      </c>
      <c r="B26" s="341" t="s">
        <v>276</v>
      </c>
      <c r="C26" s="145"/>
      <c r="D26" s="145"/>
      <c r="E26" s="145"/>
      <c r="F26" s="146"/>
      <c r="G26" s="145"/>
      <c r="H26" s="145"/>
      <c r="I26" s="153"/>
    </row>
    <row r="27" spans="1:9" x14ac:dyDescent="0.2">
      <c r="A27" s="349">
        <v>237</v>
      </c>
      <c r="B27" s="341" t="s">
        <v>277</v>
      </c>
      <c r="C27" s="145"/>
      <c r="D27" s="145"/>
      <c r="E27" s="145"/>
      <c r="F27" s="146"/>
      <c r="G27" s="145"/>
      <c r="H27" s="145"/>
      <c r="I27" s="153"/>
    </row>
    <row r="28" spans="1:9" x14ac:dyDescent="0.2">
      <c r="A28" s="342"/>
      <c r="B28" s="341" t="s">
        <v>278</v>
      </c>
      <c r="C28" s="145"/>
      <c r="D28" s="145"/>
      <c r="E28" s="145"/>
      <c r="F28" s="146"/>
      <c r="G28" s="145"/>
      <c r="H28" s="145"/>
      <c r="I28" s="153"/>
    </row>
    <row r="29" spans="1:9" x14ac:dyDescent="0.2">
      <c r="A29" s="339">
        <v>238</v>
      </c>
      <c r="B29" s="341" t="s">
        <v>279</v>
      </c>
      <c r="C29" s="145"/>
      <c r="D29" s="145"/>
      <c r="E29" s="145"/>
      <c r="F29" s="146"/>
      <c r="G29" s="145"/>
      <c r="H29" s="145"/>
      <c r="I29" s="153"/>
    </row>
    <row r="30" spans="1:9" x14ac:dyDescent="0.2">
      <c r="A30" s="339"/>
      <c r="B30" s="341" t="s">
        <v>280</v>
      </c>
      <c r="C30" s="145"/>
      <c r="D30" s="145"/>
      <c r="E30" s="145"/>
      <c r="F30" s="146"/>
      <c r="G30" s="145"/>
      <c r="H30" s="145"/>
      <c r="I30" s="153"/>
    </row>
    <row r="31" spans="1:9" x14ac:dyDescent="0.2">
      <c r="A31" s="347"/>
      <c r="B31" s="341" t="s">
        <v>281</v>
      </c>
      <c r="C31" s="145"/>
      <c r="D31" s="145"/>
      <c r="E31" s="145"/>
      <c r="F31" s="146"/>
      <c r="G31" s="145"/>
      <c r="H31" s="145"/>
      <c r="I31" s="153"/>
    </row>
    <row r="32" spans="1:9" x14ac:dyDescent="0.2">
      <c r="A32" s="344">
        <v>239</v>
      </c>
      <c r="B32" s="341" t="s">
        <v>282</v>
      </c>
      <c r="C32" s="145"/>
      <c r="D32" s="145"/>
      <c r="E32" s="145"/>
      <c r="F32" s="146"/>
      <c r="G32" s="145"/>
      <c r="H32" s="145"/>
      <c r="I32" s="153"/>
    </row>
    <row r="33" spans="1:10" x14ac:dyDescent="0.2">
      <c r="A33" s="333"/>
      <c r="B33" s="350"/>
      <c r="C33" s="145"/>
      <c r="D33" s="145"/>
      <c r="E33" s="145"/>
      <c r="F33" s="146"/>
      <c r="G33" s="145"/>
      <c r="H33" s="145"/>
      <c r="I33" s="153"/>
    </row>
    <row r="34" spans="1:10" x14ac:dyDescent="0.2">
      <c r="A34" s="340" t="s">
        <v>283</v>
      </c>
      <c r="B34" s="341" t="s">
        <v>284</v>
      </c>
      <c r="C34" s="145"/>
      <c r="D34" s="145"/>
      <c r="E34" s="145"/>
      <c r="F34" s="146"/>
      <c r="G34" s="145"/>
      <c r="H34" s="145"/>
      <c r="I34" s="153"/>
    </row>
    <row r="35" spans="1:10" x14ac:dyDescent="0.2">
      <c r="A35" s="333" t="s">
        <v>285</v>
      </c>
      <c r="B35" s="341" t="s">
        <v>286</v>
      </c>
      <c r="C35" s="145"/>
      <c r="D35" s="145"/>
      <c r="E35" s="145"/>
      <c r="F35" s="146"/>
      <c r="G35" s="145"/>
      <c r="H35" s="145"/>
      <c r="I35" s="153"/>
    </row>
    <row r="36" spans="1:10" x14ac:dyDescent="0.2">
      <c r="A36" s="351"/>
      <c r="B36" s="341" t="s">
        <v>287</v>
      </c>
      <c r="C36" s="145"/>
      <c r="D36" s="145"/>
      <c r="E36" s="145"/>
      <c r="F36" s="146"/>
      <c r="G36" s="145"/>
      <c r="H36" s="145"/>
      <c r="I36" s="153"/>
    </row>
    <row r="37" spans="1:10" x14ac:dyDescent="0.2">
      <c r="A37" s="335" t="s">
        <v>23</v>
      </c>
      <c r="B37" s="336" t="s">
        <v>288</v>
      </c>
      <c r="C37" s="145"/>
      <c r="D37" s="145"/>
      <c r="E37" s="145"/>
      <c r="F37" s="146"/>
      <c r="G37" s="145"/>
      <c r="H37" s="145"/>
      <c r="I37" s="153"/>
    </row>
    <row r="38" spans="1:10" x14ac:dyDescent="0.2">
      <c r="A38" s="340" t="s">
        <v>289</v>
      </c>
      <c r="B38" s="341" t="s">
        <v>290</v>
      </c>
      <c r="C38" s="145"/>
      <c r="D38" s="145"/>
      <c r="E38" s="145"/>
      <c r="F38" s="146"/>
      <c r="G38" s="145"/>
      <c r="H38" s="145"/>
      <c r="I38" s="153"/>
    </row>
    <row r="39" spans="1:10" x14ac:dyDescent="0.2">
      <c r="A39" s="351" t="s">
        <v>291</v>
      </c>
      <c r="B39" s="341" t="s">
        <v>270</v>
      </c>
      <c r="C39" s="145"/>
      <c r="D39" s="145"/>
      <c r="E39" s="145"/>
      <c r="F39" s="146"/>
      <c r="G39" s="145"/>
      <c r="H39" s="145"/>
      <c r="I39" s="153"/>
    </row>
    <row r="40" spans="1:10" x14ac:dyDescent="0.2">
      <c r="A40" s="335" t="s">
        <v>24</v>
      </c>
      <c r="B40" s="336" t="s">
        <v>292</v>
      </c>
      <c r="C40" s="145"/>
      <c r="D40" s="145"/>
      <c r="E40" s="145"/>
      <c r="F40" s="146"/>
      <c r="G40" s="145"/>
      <c r="H40" s="145"/>
      <c r="I40" s="153"/>
    </row>
    <row r="41" spans="1:10" x14ac:dyDescent="0.2">
      <c r="A41" s="352" t="s">
        <v>25</v>
      </c>
      <c r="B41" s="353" t="s">
        <v>293</v>
      </c>
      <c r="C41" s="145"/>
      <c r="D41" s="145"/>
      <c r="E41" s="145"/>
      <c r="F41" s="146"/>
      <c r="G41" s="145"/>
      <c r="H41" s="145"/>
      <c r="I41" s="153"/>
    </row>
    <row r="42" spans="1:10" ht="12" customHeight="1" x14ac:dyDescent="0.2">
      <c r="A42" s="335" t="s">
        <v>26</v>
      </c>
      <c r="B42" s="353" t="s">
        <v>294</v>
      </c>
      <c r="C42" s="145"/>
      <c r="D42" s="145"/>
      <c r="E42" s="145"/>
      <c r="F42" s="146"/>
      <c r="G42" s="145"/>
      <c r="H42" s="145"/>
      <c r="I42" s="153"/>
    </row>
    <row r="43" spans="1:10" ht="12" customHeight="1" x14ac:dyDescent="0.2">
      <c r="A43" s="335"/>
      <c r="B43" s="353"/>
      <c r="C43" s="145"/>
      <c r="D43" s="145"/>
      <c r="E43" s="145"/>
      <c r="F43" s="146"/>
      <c r="G43" s="145"/>
      <c r="H43" s="145"/>
      <c r="I43" s="153"/>
    </row>
    <row r="44" spans="1:10" ht="15" x14ac:dyDescent="0.2">
      <c r="A44" s="170"/>
      <c r="B44" s="147" t="s">
        <v>295</v>
      </c>
      <c r="C44" s="143">
        <f>SUM(C46:C54)</f>
        <v>0</v>
      </c>
      <c r="D44" s="143">
        <f>SUM(D46:D54)</f>
        <v>0</v>
      </c>
      <c r="E44" s="143">
        <f>SUM(E46:E54)</f>
        <v>0</v>
      </c>
      <c r="F44" s="143">
        <f>SUM(F46:F54)</f>
        <v>0</v>
      </c>
      <c r="G44" s="144">
        <f>F44</f>
        <v>0</v>
      </c>
      <c r="H44" s="312">
        <f>SUM(H46:H54)</f>
        <v>0</v>
      </c>
      <c r="I44" s="312">
        <f>IF(H44=0,0,((H44-G44)/G44))</f>
        <v>0</v>
      </c>
      <c r="J44" s="362"/>
    </row>
    <row r="45" spans="1:10" x14ac:dyDescent="0.2">
      <c r="A45" s="335"/>
      <c r="B45" s="336"/>
      <c r="C45" s="145"/>
      <c r="D45" s="145"/>
      <c r="E45" s="145"/>
      <c r="F45" s="146"/>
      <c r="G45" s="145"/>
      <c r="H45" s="145"/>
      <c r="I45" s="153"/>
    </row>
    <row r="46" spans="1:10" x14ac:dyDescent="0.2">
      <c r="A46" s="349" t="s">
        <v>296</v>
      </c>
      <c r="B46" s="336" t="s">
        <v>297</v>
      </c>
      <c r="C46" s="145"/>
      <c r="D46" s="145"/>
      <c r="E46" s="145"/>
      <c r="F46" s="146"/>
      <c r="G46" s="145"/>
      <c r="H46" s="145"/>
      <c r="I46" s="153"/>
    </row>
    <row r="47" spans="1:10" x14ac:dyDescent="0.2">
      <c r="A47" s="342" t="s">
        <v>298</v>
      </c>
      <c r="B47" s="350" t="s">
        <v>468</v>
      </c>
      <c r="C47" s="145"/>
      <c r="D47" s="145"/>
      <c r="E47" s="145"/>
      <c r="F47" s="146"/>
      <c r="G47" s="145"/>
      <c r="H47" s="145"/>
      <c r="I47" s="153"/>
    </row>
    <row r="48" spans="1:10" x14ac:dyDescent="0.2">
      <c r="A48" s="349" t="s">
        <v>299</v>
      </c>
      <c r="B48" s="336" t="s">
        <v>297</v>
      </c>
      <c r="C48" s="145"/>
      <c r="D48" s="145"/>
      <c r="E48" s="145"/>
      <c r="F48" s="146"/>
      <c r="G48" s="145"/>
      <c r="H48" s="145"/>
      <c r="I48" s="153"/>
    </row>
    <row r="49" spans="1:10" x14ac:dyDescent="0.2">
      <c r="A49" s="342" t="s">
        <v>300</v>
      </c>
      <c r="B49" s="336" t="s">
        <v>468</v>
      </c>
      <c r="C49" s="145"/>
      <c r="D49" s="145"/>
      <c r="E49" s="145"/>
      <c r="F49" s="146"/>
      <c r="G49" s="145"/>
      <c r="H49" s="145"/>
      <c r="I49" s="153"/>
    </row>
    <row r="50" spans="1:10" ht="36" x14ac:dyDescent="0.2">
      <c r="A50" s="354" t="s">
        <v>301</v>
      </c>
      <c r="B50" s="336" t="s">
        <v>302</v>
      </c>
      <c r="C50" s="145"/>
      <c r="D50" s="145"/>
      <c r="E50" s="145"/>
      <c r="F50" s="146"/>
      <c r="G50" s="145"/>
      <c r="H50" s="145"/>
      <c r="I50" s="153"/>
    </row>
    <row r="51" spans="1:10" x14ac:dyDescent="0.2">
      <c r="A51" s="335" t="s">
        <v>27</v>
      </c>
      <c r="B51" s="336" t="s">
        <v>28</v>
      </c>
      <c r="C51" s="145"/>
      <c r="D51" s="145"/>
      <c r="E51" s="145"/>
      <c r="F51" s="146"/>
      <c r="G51" s="145"/>
      <c r="H51" s="145"/>
      <c r="I51" s="153"/>
    </row>
    <row r="52" spans="1:10" x14ac:dyDescent="0.2">
      <c r="A52" s="335" t="s">
        <v>29</v>
      </c>
      <c r="B52" s="336" t="s">
        <v>303</v>
      </c>
      <c r="C52" s="145"/>
      <c r="D52" s="145"/>
      <c r="E52" s="145"/>
      <c r="F52" s="146"/>
      <c r="G52" s="145"/>
      <c r="H52" s="145"/>
      <c r="I52" s="153"/>
    </row>
    <row r="53" spans="1:10" x14ac:dyDescent="0.2">
      <c r="A53" s="335" t="s">
        <v>304</v>
      </c>
      <c r="B53" s="336" t="s">
        <v>305</v>
      </c>
      <c r="C53" s="145"/>
      <c r="D53" s="145"/>
      <c r="E53" s="145"/>
      <c r="F53" s="146"/>
      <c r="G53" s="145"/>
      <c r="H53" s="145"/>
      <c r="I53" s="153"/>
    </row>
    <row r="54" spans="1:10" x14ac:dyDescent="0.2">
      <c r="A54" s="335" t="s">
        <v>30</v>
      </c>
      <c r="B54" s="336" t="s">
        <v>31</v>
      </c>
      <c r="C54" s="145"/>
      <c r="D54" s="145"/>
      <c r="E54" s="145"/>
      <c r="F54" s="146"/>
      <c r="G54" s="145"/>
      <c r="H54" s="145"/>
      <c r="I54" s="153"/>
    </row>
    <row r="55" spans="1:10" x14ac:dyDescent="0.2">
      <c r="A55" s="335"/>
      <c r="B55" s="336"/>
      <c r="C55" s="145"/>
      <c r="D55" s="145"/>
      <c r="E55" s="145"/>
      <c r="F55" s="146"/>
    </row>
    <row r="56" spans="1:10" ht="15" x14ac:dyDescent="0.2">
      <c r="A56" s="363"/>
      <c r="B56" s="363" t="s">
        <v>306</v>
      </c>
      <c r="C56" s="143">
        <f>SUM(C58:C64)</f>
        <v>0</v>
      </c>
      <c r="D56" s="143">
        <f>SUM(D58:D64)</f>
        <v>0</v>
      </c>
      <c r="E56" s="143">
        <f>SUM(E58:E64)</f>
        <v>0</v>
      </c>
      <c r="F56" s="143">
        <f>SUM(F58:F64)</f>
        <v>0</v>
      </c>
      <c r="G56" s="144">
        <f>F56</f>
        <v>0</v>
      </c>
      <c r="H56" s="312">
        <f>SUM(H58:H64)</f>
        <v>0</v>
      </c>
      <c r="I56" s="312">
        <f>IF(H56=0,0,((H56-G56)/G56))</f>
        <v>0</v>
      </c>
      <c r="J56" s="362"/>
    </row>
    <row r="57" spans="1:10" x14ac:dyDescent="0.2">
      <c r="A57" s="335"/>
      <c r="B57" s="336"/>
      <c r="C57" s="145"/>
      <c r="D57" s="145"/>
      <c r="E57" s="145"/>
      <c r="F57" s="146"/>
      <c r="G57" s="145"/>
      <c r="H57" s="145"/>
      <c r="I57" s="153"/>
    </row>
    <row r="58" spans="1:10" x14ac:dyDescent="0.2">
      <c r="A58" s="335" t="s">
        <v>32</v>
      </c>
      <c r="B58" s="336" t="s">
        <v>33</v>
      </c>
      <c r="C58" s="145"/>
      <c r="D58" s="145"/>
      <c r="E58" s="145"/>
      <c r="F58" s="146"/>
      <c r="G58" s="145"/>
      <c r="H58" s="145"/>
      <c r="I58" s="153"/>
    </row>
    <row r="59" spans="1:10" x14ac:dyDescent="0.2">
      <c r="A59" s="335" t="s">
        <v>34</v>
      </c>
      <c r="B59" s="336" t="s">
        <v>20</v>
      </c>
      <c r="C59" s="145"/>
      <c r="D59" s="145"/>
      <c r="E59" s="145"/>
      <c r="F59" s="146"/>
      <c r="G59" s="145"/>
      <c r="H59" s="145"/>
      <c r="I59" s="153"/>
    </row>
    <row r="60" spans="1:10" x14ac:dyDescent="0.2">
      <c r="A60" s="335" t="s">
        <v>35</v>
      </c>
      <c r="B60" s="336" t="s">
        <v>22</v>
      </c>
      <c r="C60" s="145"/>
      <c r="D60" s="145"/>
      <c r="E60" s="145"/>
      <c r="F60" s="146"/>
      <c r="G60" s="145"/>
      <c r="H60" s="145"/>
      <c r="I60" s="153"/>
    </row>
    <row r="61" spans="1:10" x14ac:dyDescent="0.2">
      <c r="A61" s="335" t="s">
        <v>36</v>
      </c>
      <c r="B61" s="336" t="s">
        <v>307</v>
      </c>
      <c r="C61" s="145"/>
      <c r="D61" s="145"/>
      <c r="E61" s="145"/>
      <c r="F61" s="146"/>
      <c r="G61" s="145"/>
      <c r="H61" s="145"/>
      <c r="I61" s="153"/>
    </row>
    <row r="62" spans="1:10" x14ac:dyDescent="0.2">
      <c r="A62" s="335" t="s">
        <v>37</v>
      </c>
      <c r="B62" s="336" t="s">
        <v>308</v>
      </c>
      <c r="C62" s="145"/>
      <c r="D62" s="145"/>
      <c r="E62" s="145"/>
      <c r="F62" s="146"/>
      <c r="G62" s="145"/>
      <c r="H62" s="145"/>
      <c r="I62" s="153"/>
    </row>
    <row r="63" spans="1:10" x14ac:dyDescent="0.2">
      <c r="A63" s="335" t="s">
        <v>309</v>
      </c>
      <c r="B63" s="336" t="s">
        <v>310</v>
      </c>
      <c r="C63" s="145"/>
      <c r="D63" s="145"/>
      <c r="E63" s="145"/>
      <c r="F63" s="146"/>
      <c r="G63" s="145"/>
      <c r="H63" s="145"/>
      <c r="I63" s="153"/>
    </row>
    <row r="64" spans="1:10" x14ac:dyDescent="0.2">
      <c r="A64" s="333" t="s">
        <v>311</v>
      </c>
      <c r="B64" s="334" t="s">
        <v>312</v>
      </c>
      <c r="C64" s="145"/>
      <c r="D64" s="145"/>
      <c r="E64" s="145"/>
      <c r="F64" s="146"/>
      <c r="G64" s="145"/>
      <c r="H64" s="145"/>
      <c r="I64" s="153"/>
    </row>
    <row r="65" spans="1:10" x14ac:dyDescent="0.2">
      <c r="A65" s="335"/>
      <c r="B65" s="336"/>
      <c r="C65" s="145"/>
      <c r="D65" s="145"/>
      <c r="E65" s="145"/>
      <c r="F65" s="146"/>
    </row>
    <row r="66" spans="1:10" ht="15" x14ac:dyDescent="0.2">
      <c r="A66" s="186"/>
      <c r="B66" s="363" t="s">
        <v>313</v>
      </c>
      <c r="C66" s="143">
        <f>SUM(C68:C85)</f>
        <v>0</v>
      </c>
      <c r="D66" s="143">
        <f>SUM(D68:D85)</f>
        <v>0</v>
      </c>
      <c r="E66" s="143">
        <f>SUM(E68:E85)</f>
        <v>0</v>
      </c>
      <c r="F66" s="143">
        <f>SUM(F68:F85)</f>
        <v>0</v>
      </c>
      <c r="G66" s="144">
        <f>F66</f>
        <v>0</v>
      </c>
      <c r="H66" s="312">
        <f>SUM(H68:H85)</f>
        <v>0</v>
      </c>
      <c r="I66" s="312">
        <f>IF(H66=0,0,((H66-G66)/G66))</f>
        <v>0</v>
      </c>
      <c r="J66" s="362"/>
    </row>
    <row r="67" spans="1:10" x14ac:dyDescent="0.2">
      <c r="A67" s="172"/>
      <c r="B67" s="157"/>
      <c r="C67" s="145"/>
      <c r="D67" s="145"/>
      <c r="E67" s="145"/>
      <c r="F67" s="146"/>
      <c r="G67" s="145"/>
      <c r="H67" s="145"/>
      <c r="I67" s="153"/>
    </row>
    <row r="68" spans="1:10" x14ac:dyDescent="0.2">
      <c r="A68" s="172"/>
      <c r="B68" s="157" t="s">
        <v>314</v>
      </c>
      <c r="C68" s="145"/>
      <c r="D68" s="145"/>
      <c r="E68" s="145"/>
      <c r="F68" s="146"/>
      <c r="G68" s="145"/>
      <c r="H68" s="145"/>
      <c r="I68" s="153"/>
    </row>
    <row r="69" spans="1:10" x14ac:dyDescent="0.2">
      <c r="A69" s="173"/>
      <c r="B69" s="157" t="s">
        <v>38</v>
      </c>
      <c r="C69" s="145"/>
      <c r="D69" s="145"/>
      <c r="E69" s="145"/>
      <c r="F69" s="146"/>
      <c r="G69" s="145"/>
      <c r="H69" s="145"/>
      <c r="I69" s="153"/>
    </row>
    <row r="70" spans="1:10" x14ac:dyDescent="0.2">
      <c r="A70" s="174" t="s">
        <v>315</v>
      </c>
      <c r="B70" s="157" t="s">
        <v>316</v>
      </c>
      <c r="C70" s="145"/>
      <c r="D70" s="145"/>
      <c r="E70" s="145"/>
      <c r="F70" s="146"/>
      <c r="G70" s="145"/>
      <c r="H70" s="145"/>
      <c r="I70" s="153"/>
    </row>
    <row r="71" spans="1:10" x14ac:dyDescent="0.2">
      <c r="A71" s="173"/>
      <c r="B71" s="158" t="s">
        <v>39</v>
      </c>
      <c r="C71" s="145"/>
      <c r="D71" s="145"/>
      <c r="E71" s="145"/>
      <c r="F71" s="146"/>
      <c r="G71" s="145"/>
      <c r="H71" s="145"/>
      <c r="I71" s="153"/>
    </row>
    <row r="72" spans="1:10" x14ac:dyDescent="0.2">
      <c r="A72" s="175"/>
      <c r="B72" s="157" t="s">
        <v>40</v>
      </c>
      <c r="C72" s="145"/>
      <c r="D72" s="145"/>
      <c r="E72" s="145"/>
      <c r="F72" s="146"/>
      <c r="G72" s="145"/>
      <c r="H72" s="145"/>
      <c r="I72" s="153"/>
    </row>
    <row r="73" spans="1:10" x14ac:dyDescent="0.2">
      <c r="A73" s="176"/>
      <c r="B73" s="157"/>
      <c r="C73" s="145"/>
      <c r="D73" s="145"/>
      <c r="E73" s="145"/>
      <c r="F73" s="146"/>
      <c r="G73" s="145"/>
      <c r="H73" s="145"/>
      <c r="I73" s="153"/>
    </row>
    <row r="74" spans="1:10" x14ac:dyDescent="0.2">
      <c r="A74" s="172" t="s">
        <v>41</v>
      </c>
      <c r="B74" s="157" t="s">
        <v>42</v>
      </c>
      <c r="C74" s="145"/>
      <c r="D74" s="145"/>
      <c r="E74" s="145"/>
      <c r="F74" s="146"/>
      <c r="G74" s="145"/>
      <c r="H74" s="145"/>
      <c r="I74" s="153"/>
    </row>
    <row r="75" spans="1:10" x14ac:dyDescent="0.2">
      <c r="A75" s="173" t="s">
        <v>43</v>
      </c>
      <c r="B75" s="157" t="s">
        <v>44</v>
      </c>
      <c r="C75" s="145"/>
      <c r="D75" s="145"/>
      <c r="E75" s="145"/>
      <c r="F75" s="146"/>
      <c r="G75" s="145"/>
      <c r="H75" s="145"/>
      <c r="I75" s="153"/>
    </row>
    <row r="76" spans="1:10" x14ac:dyDescent="0.2">
      <c r="A76" s="173" t="s">
        <v>185</v>
      </c>
      <c r="B76" s="157" t="s">
        <v>45</v>
      </c>
      <c r="C76" s="145"/>
      <c r="D76" s="145"/>
      <c r="E76" s="145"/>
      <c r="F76" s="146"/>
      <c r="G76" s="145"/>
      <c r="H76" s="145"/>
      <c r="I76" s="153"/>
    </row>
    <row r="77" spans="1:10" x14ac:dyDescent="0.2">
      <c r="A77" s="177"/>
      <c r="B77" s="157"/>
      <c r="C77" s="145"/>
      <c r="D77" s="145"/>
      <c r="E77" s="145"/>
      <c r="F77" s="146"/>
      <c r="G77" s="145"/>
      <c r="H77" s="145"/>
      <c r="I77" s="153"/>
    </row>
    <row r="78" spans="1:10" x14ac:dyDescent="0.2">
      <c r="A78" s="172" t="s">
        <v>317</v>
      </c>
      <c r="B78" s="157" t="s">
        <v>318</v>
      </c>
      <c r="C78" s="145"/>
      <c r="D78" s="145"/>
      <c r="E78" s="145"/>
      <c r="F78" s="146"/>
      <c r="G78" s="145"/>
      <c r="H78" s="145"/>
      <c r="I78" s="153"/>
    </row>
    <row r="79" spans="1:10" x14ac:dyDescent="0.2">
      <c r="A79" s="173" t="s">
        <v>46</v>
      </c>
      <c r="B79" s="157" t="s">
        <v>48</v>
      </c>
      <c r="C79" s="145"/>
      <c r="D79" s="145"/>
      <c r="E79" s="145"/>
      <c r="F79" s="146"/>
      <c r="G79" s="145"/>
      <c r="H79" s="145"/>
      <c r="I79" s="153"/>
    </row>
    <row r="80" spans="1:10" x14ac:dyDescent="0.2">
      <c r="A80" s="175" t="s">
        <v>47</v>
      </c>
      <c r="B80" s="157" t="s">
        <v>319</v>
      </c>
      <c r="C80" s="145"/>
      <c r="D80" s="145"/>
      <c r="E80" s="145"/>
      <c r="F80" s="146"/>
      <c r="G80" s="145"/>
      <c r="H80" s="145"/>
      <c r="I80" s="153"/>
    </row>
    <row r="81" spans="1:10" x14ac:dyDescent="0.2">
      <c r="A81" s="178" t="s">
        <v>49</v>
      </c>
      <c r="B81" s="157" t="s">
        <v>320</v>
      </c>
      <c r="C81" s="145"/>
      <c r="D81" s="145"/>
      <c r="E81" s="145"/>
      <c r="F81" s="146"/>
      <c r="G81" s="145"/>
      <c r="H81" s="145"/>
      <c r="I81" s="153"/>
    </row>
    <row r="82" spans="1:10" x14ac:dyDescent="0.2">
      <c r="A82" s="179" t="s">
        <v>50</v>
      </c>
      <c r="B82" s="157" t="s">
        <v>321</v>
      </c>
      <c r="C82" s="145"/>
      <c r="D82" s="145"/>
      <c r="E82" s="145"/>
      <c r="F82" s="146"/>
      <c r="G82" s="145"/>
      <c r="H82" s="145"/>
      <c r="I82" s="153"/>
    </row>
    <row r="83" spans="1:10" x14ac:dyDescent="0.2">
      <c r="A83" s="179" t="s">
        <v>51</v>
      </c>
      <c r="B83" s="157" t="s">
        <v>52</v>
      </c>
      <c r="C83" s="145"/>
      <c r="D83" s="145"/>
      <c r="E83" s="145"/>
      <c r="F83" s="146"/>
      <c r="G83" s="145"/>
      <c r="H83" s="145"/>
      <c r="I83" s="153"/>
    </row>
    <row r="84" spans="1:10" x14ac:dyDescent="0.2">
      <c r="A84" s="179" t="s">
        <v>53</v>
      </c>
      <c r="B84" s="157" t="s">
        <v>322</v>
      </c>
      <c r="C84" s="145"/>
      <c r="D84" s="145"/>
      <c r="E84" s="145"/>
      <c r="F84" s="146"/>
      <c r="G84" s="145"/>
      <c r="H84" s="145"/>
      <c r="I84" s="153"/>
    </row>
    <row r="85" spans="1:10" x14ac:dyDescent="0.2">
      <c r="A85" s="176"/>
      <c r="B85" s="152"/>
      <c r="C85" s="155"/>
      <c r="D85" s="155"/>
      <c r="E85" s="155"/>
      <c r="F85" s="156"/>
      <c r="G85" s="155"/>
      <c r="H85" s="155"/>
      <c r="I85" s="153"/>
    </row>
    <row r="86" spans="1:10" ht="22.5" x14ac:dyDescent="0.2">
      <c r="A86" s="170"/>
      <c r="B86" s="159" t="s">
        <v>547</v>
      </c>
      <c r="C86" s="143">
        <f>SUM(C87:C91)</f>
        <v>0</v>
      </c>
      <c r="D86" s="143">
        <f t="shared" ref="D86:F86" si="0">SUM(D87:D91)</f>
        <v>0</v>
      </c>
      <c r="E86" s="143">
        <f t="shared" si="0"/>
        <v>0</v>
      </c>
      <c r="F86" s="143">
        <f t="shared" si="0"/>
        <v>0</v>
      </c>
      <c r="G86" s="144">
        <f>IF(F86&lt;F134*25%,F86,F134*25%)</f>
        <v>0</v>
      </c>
      <c r="H86" s="312">
        <f t="shared" ref="H86" si="1">SUM(H87:H91)</f>
        <v>0</v>
      </c>
      <c r="I86" s="312">
        <f>IF(H86=0,0,((H86-G86)/G86))</f>
        <v>0</v>
      </c>
      <c r="J86" s="362" t="s">
        <v>503</v>
      </c>
    </row>
    <row r="87" spans="1:10" x14ac:dyDescent="0.2">
      <c r="A87" s="177"/>
      <c r="B87" s="157"/>
      <c r="C87" s="145"/>
      <c r="D87" s="145"/>
      <c r="E87" s="145"/>
      <c r="F87" s="146"/>
      <c r="G87" s="145"/>
      <c r="H87" s="145"/>
      <c r="I87" s="153"/>
    </row>
    <row r="88" spans="1:10" x14ac:dyDescent="0.2">
      <c r="A88" s="179" t="s">
        <v>54</v>
      </c>
      <c r="B88" s="157" t="s">
        <v>323</v>
      </c>
      <c r="C88" s="145"/>
      <c r="D88" s="145"/>
      <c r="E88" s="145"/>
      <c r="F88" s="146"/>
      <c r="G88" s="145"/>
      <c r="H88" s="145"/>
      <c r="I88" s="153"/>
    </row>
    <row r="89" spans="1:10" s="160" customFormat="1" x14ac:dyDescent="0.2">
      <c r="A89" s="177" t="s">
        <v>55</v>
      </c>
      <c r="B89" s="149" t="s">
        <v>324</v>
      </c>
      <c r="C89" s="150"/>
      <c r="D89" s="150"/>
      <c r="E89" s="150"/>
      <c r="F89" s="151"/>
      <c r="G89" s="150"/>
      <c r="H89" s="150"/>
      <c r="I89" s="313"/>
      <c r="J89" s="164"/>
    </row>
    <row r="90" spans="1:10" ht="36" x14ac:dyDescent="0.2">
      <c r="A90" s="177" t="s">
        <v>325</v>
      </c>
      <c r="B90" s="161" t="s">
        <v>326</v>
      </c>
      <c r="C90" s="145"/>
      <c r="D90" s="145"/>
      <c r="E90" s="145"/>
      <c r="F90" s="146"/>
      <c r="G90" s="145"/>
      <c r="H90" s="145"/>
      <c r="I90" s="153"/>
    </row>
    <row r="91" spans="1:10" x14ac:dyDescent="0.2">
      <c r="A91" s="177" t="s">
        <v>327</v>
      </c>
      <c r="B91" s="149" t="s">
        <v>328</v>
      </c>
      <c r="C91" s="145"/>
      <c r="D91" s="145"/>
      <c r="E91" s="145"/>
      <c r="F91" s="146"/>
      <c r="G91" s="145"/>
      <c r="H91" s="145"/>
      <c r="I91" s="153"/>
    </row>
    <row r="92" spans="1:10" x14ac:dyDescent="0.2">
      <c r="A92" s="177"/>
      <c r="B92" s="149"/>
      <c r="C92" s="145"/>
      <c r="D92" s="145"/>
      <c r="E92" s="145"/>
      <c r="F92" s="146"/>
    </row>
    <row r="93" spans="1:10" ht="15" x14ac:dyDescent="0.2">
      <c r="A93" s="170"/>
      <c r="B93" s="159" t="s">
        <v>56</v>
      </c>
      <c r="C93" s="143">
        <f>SUM(C94:C100)</f>
        <v>0</v>
      </c>
      <c r="D93" s="143">
        <f>SUM(D94:D100)</f>
        <v>0</v>
      </c>
      <c r="E93" s="143">
        <f>SUM(E94:E100)</f>
        <v>0</v>
      </c>
      <c r="F93" s="143">
        <f>SUM(F94:F100)</f>
        <v>0</v>
      </c>
      <c r="G93" s="144">
        <f>F93</f>
        <v>0</v>
      </c>
      <c r="H93" s="312">
        <f>SUM(H94:H100)</f>
        <v>0</v>
      </c>
      <c r="I93" s="312">
        <f>IF(H93=0,0,((H93-G93)/G93))</f>
        <v>0</v>
      </c>
      <c r="J93" s="362"/>
    </row>
    <row r="94" spans="1:10" x14ac:dyDescent="0.2">
      <c r="A94" s="335" t="s">
        <v>57</v>
      </c>
      <c r="B94" s="336" t="s">
        <v>329</v>
      </c>
      <c r="C94" s="145"/>
      <c r="D94" s="145"/>
      <c r="E94" s="145"/>
      <c r="F94" s="146"/>
      <c r="G94" s="145"/>
      <c r="H94" s="145"/>
      <c r="I94" s="153"/>
    </row>
    <row r="95" spans="1:10" x14ac:dyDescent="0.2">
      <c r="A95" s="335" t="s">
        <v>58</v>
      </c>
      <c r="B95" s="336" t="s">
        <v>330</v>
      </c>
      <c r="C95" s="145"/>
      <c r="D95" s="145"/>
      <c r="E95" s="145"/>
      <c r="F95" s="146"/>
      <c r="G95" s="145"/>
      <c r="H95" s="145"/>
      <c r="I95" s="153"/>
    </row>
    <row r="96" spans="1:10" x14ac:dyDescent="0.2">
      <c r="A96" s="335" t="s">
        <v>59</v>
      </c>
      <c r="B96" s="336" t="s">
        <v>331</v>
      </c>
      <c r="C96" s="145"/>
      <c r="D96" s="145"/>
      <c r="E96" s="145"/>
      <c r="F96" s="146"/>
      <c r="G96" s="145"/>
      <c r="H96" s="145"/>
      <c r="I96" s="153"/>
    </row>
    <row r="97" spans="1:10" x14ac:dyDescent="0.2">
      <c r="A97" s="338" t="s">
        <v>60</v>
      </c>
      <c r="B97" s="336" t="s">
        <v>61</v>
      </c>
      <c r="C97" s="145"/>
      <c r="D97" s="145"/>
      <c r="E97" s="145"/>
      <c r="F97" s="146"/>
      <c r="G97" s="145"/>
      <c r="H97" s="145"/>
      <c r="I97" s="153"/>
    </row>
    <row r="98" spans="1:10" x14ac:dyDescent="0.2">
      <c r="A98" s="335" t="s">
        <v>62</v>
      </c>
      <c r="B98" s="353" t="s">
        <v>63</v>
      </c>
      <c r="C98" s="145"/>
      <c r="D98" s="145"/>
      <c r="E98" s="145"/>
      <c r="F98" s="146"/>
      <c r="G98" s="145"/>
      <c r="H98" s="145"/>
      <c r="I98" s="153"/>
    </row>
    <row r="99" spans="1:10" x14ac:dyDescent="0.2">
      <c r="A99" s="335" t="s">
        <v>332</v>
      </c>
      <c r="B99" s="353" t="s">
        <v>333</v>
      </c>
      <c r="C99" s="145"/>
      <c r="D99" s="145"/>
      <c r="E99" s="145"/>
      <c r="F99" s="146"/>
      <c r="G99" s="145"/>
      <c r="H99" s="145"/>
      <c r="I99" s="153"/>
    </row>
    <row r="100" spans="1:10" x14ac:dyDescent="0.2">
      <c r="A100" s="179"/>
      <c r="B100" s="157"/>
      <c r="C100" s="145"/>
      <c r="D100" s="145"/>
      <c r="E100" s="145"/>
      <c r="F100" s="146"/>
      <c r="G100" s="145"/>
      <c r="H100" s="145"/>
      <c r="I100" s="153"/>
    </row>
    <row r="101" spans="1:10" ht="15" x14ac:dyDescent="0.2">
      <c r="A101" s="170"/>
      <c r="B101" s="159" t="s">
        <v>334</v>
      </c>
      <c r="C101" s="143">
        <f>SUM(C102:C121)</f>
        <v>0</v>
      </c>
      <c r="D101" s="143">
        <f>SUM(D102:D121)</f>
        <v>0</v>
      </c>
      <c r="E101" s="143">
        <f>SUM(E102:E121)</f>
        <v>0</v>
      </c>
      <c r="F101" s="143">
        <f>SUM(F102:F121)</f>
        <v>0</v>
      </c>
      <c r="G101" s="144">
        <f>F101</f>
        <v>0</v>
      </c>
      <c r="H101" s="312">
        <f>SUM(H102:H121)</f>
        <v>0</v>
      </c>
      <c r="I101" s="312">
        <f>IF(H101=0,0,((H101-G101)/G101))</f>
        <v>0</v>
      </c>
      <c r="J101" s="362"/>
    </row>
    <row r="102" spans="1:10" x14ac:dyDescent="0.2">
      <c r="A102" s="333"/>
      <c r="B102" s="334"/>
      <c r="C102" s="145"/>
      <c r="D102" s="145"/>
      <c r="E102" s="145"/>
      <c r="F102" s="146"/>
      <c r="G102" s="145"/>
      <c r="H102" s="145"/>
      <c r="I102" s="153"/>
    </row>
    <row r="103" spans="1:10" x14ac:dyDescent="0.2">
      <c r="A103" s="346"/>
      <c r="B103" s="353" t="s">
        <v>335</v>
      </c>
      <c r="C103" s="145"/>
      <c r="D103" s="145"/>
      <c r="E103" s="145"/>
      <c r="F103" s="146"/>
      <c r="G103" s="145"/>
      <c r="H103" s="145"/>
      <c r="I103" s="153"/>
    </row>
    <row r="104" spans="1:10" x14ac:dyDescent="0.2">
      <c r="A104" s="355"/>
      <c r="B104" s="336" t="s">
        <v>336</v>
      </c>
      <c r="C104" s="145"/>
      <c r="D104" s="145"/>
      <c r="E104" s="145"/>
      <c r="F104" s="146"/>
      <c r="G104" s="145"/>
      <c r="H104" s="145"/>
      <c r="I104" s="153"/>
    </row>
    <row r="105" spans="1:10" x14ac:dyDescent="0.2">
      <c r="A105" s="356" t="s">
        <v>130</v>
      </c>
      <c r="B105" s="336" t="s">
        <v>337</v>
      </c>
      <c r="C105" s="145"/>
      <c r="D105" s="145"/>
      <c r="E105" s="145"/>
      <c r="F105" s="146"/>
      <c r="G105" s="145"/>
      <c r="H105" s="145"/>
      <c r="I105" s="153"/>
    </row>
    <row r="106" spans="1:10" x14ac:dyDescent="0.2">
      <c r="A106" s="357" t="s">
        <v>338</v>
      </c>
      <c r="B106" s="336" t="s">
        <v>339</v>
      </c>
      <c r="C106" s="145"/>
      <c r="D106" s="145"/>
      <c r="E106" s="145"/>
      <c r="F106" s="146"/>
      <c r="G106" s="145"/>
      <c r="H106" s="145"/>
      <c r="I106" s="153"/>
    </row>
    <row r="107" spans="1:10" x14ac:dyDescent="0.2">
      <c r="A107" s="356" t="s">
        <v>340</v>
      </c>
      <c r="B107" s="336" t="s">
        <v>341</v>
      </c>
      <c r="C107" s="145"/>
      <c r="D107" s="145"/>
      <c r="E107" s="145"/>
      <c r="F107" s="146"/>
      <c r="G107" s="145"/>
      <c r="H107" s="145"/>
      <c r="I107" s="153"/>
    </row>
    <row r="108" spans="1:10" x14ac:dyDescent="0.2">
      <c r="A108" s="356"/>
      <c r="B108" s="336" t="s">
        <v>342</v>
      </c>
      <c r="C108" s="145"/>
      <c r="D108" s="145"/>
      <c r="E108" s="145"/>
      <c r="F108" s="146"/>
      <c r="G108" s="145"/>
      <c r="H108" s="145"/>
      <c r="I108" s="153"/>
    </row>
    <row r="109" spans="1:10" x14ac:dyDescent="0.2">
      <c r="A109" s="356"/>
      <c r="B109" s="336" t="s">
        <v>343</v>
      </c>
      <c r="C109" s="145"/>
      <c r="D109" s="145"/>
      <c r="E109" s="145"/>
      <c r="F109" s="146"/>
      <c r="G109" s="145"/>
      <c r="H109" s="145"/>
      <c r="I109" s="153"/>
    </row>
    <row r="110" spans="1:10" x14ac:dyDescent="0.2">
      <c r="A110" s="345" t="s">
        <v>344</v>
      </c>
      <c r="B110" s="358" t="s">
        <v>345</v>
      </c>
      <c r="C110" s="145"/>
      <c r="D110" s="145"/>
      <c r="E110" s="145"/>
      <c r="F110" s="146"/>
      <c r="G110" s="145"/>
      <c r="H110" s="145"/>
      <c r="I110" s="153"/>
    </row>
    <row r="111" spans="1:10" x14ac:dyDescent="0.2">
      <c r="A111" s="333" t="s">
        <v>346</v>
      </c>
      <c r="B111" s="358" t="s">
        <v>347</v>
      </c>
      <c r="C111" s="145"/>
      <c r="D111" s="145"/>
      <c r="E111" s="145"/>
      <c r="F111" s="146"/>
      <c r="G111" s="145"/>
      <c r="H111" s="145"/>
      <c r="I111" s="153"/>
    </row>
    <row r="112" spans="1:10" x14ac:dyDescent="0.2">
      <c r="A112" s="333" t="s">
        <v>348</v>
      </c>
      <c r="B112" s="359" t="s">
        <v>349</v>
      </c>
      <c r="C112" s="145"/>
      <c r="D112" s="145"/>
      <c r="E112" s="145"/>
      <c r="F112" s="146"/>
      <c r="G112" s="145"/>
      <c r="H112" s="145"/>
      <c r="I112" s="153"/>
    </row>
    <row r="113" spans="1:10" x14ac:dyDescent="0.2">
      <c r="A113" s="342"/>
      <c r="B113" s="360" t="s">
        <v>350</v>
      </c>
      <c r="C113" s="145"/>
      <c r="D113" s="145"/>
      <c r="E113" s="145"/>
      <c r="F113" s="146"/>
      <c r="G113" s="145"/>
      <c r="H113" s="145"/>
      <c r="I113" s="153"/>
    </row>
    <row r="114" spans="1:10" x14ac:dyDescent="0.2">
      <c r="A114" s="333" t="s">
        <v>65</v>
      </c>
      <c r="B114" s="359" t="s">
        <v>351</v>
      </c>
      <c r="C114" s="145"/>
      <c r="D114" s="145"/>
      <c r="E114" s="145"/>
      <c r="F114" s="146"/>
      <c r="G114" s="145"/>
      <c r="H114" s="145"/>
      <c r="I114" s="153"/>
    </row>
    <row r="115" spans="1:10" x14ac:dyDescent="0.2">
      <c r="A115" s="335" t="s">
        <v>66</v>
      </c>
      <c r="B115" s="353" t="s">
        <v>64</v>
      </c>
      <c r="C115" s="145"/>
      <c r="D115" s="145"/>
      <c r="E115" s="145"/>
      <c r="F115" s="146"/>
      <c r="G115" s="145"/>
      <c r="H115" s="145"/>
      <c r="I115" s="153"/>
    </row>
    <row r="116" spans="1:10" x14ac:dyDescent="0.2">
      <c r="A116" s="335" t="s">
        <v>352</v>
      </c>
      <c r="B116" s="353" t="s">
        <v>353</v>
      </c>
      <c r="C116" s="145"/>
      <c r="D116" s="145"/>
      <c r="E116" s="145"/>
      <c r="F116" s="146"/>
      <c r="G116" s="145"/>
      <c r="H116" s="145"/>
      <c r="I116" s="153"/>
    </row>
    <row r="117" spans="1:10" x14ac:dyDescent="0.2">
      <c r="A117" s="335" t="s">
        <v>354</v>
      </c>
      <c r="B117" s="353" t="s">
        <v>355</v>
      </c>
      <c r="C117" s="145"/>
      <c r="D117" s="145"/>
      <c r="E117" s="145"/>
      <c r="F117" s="146"/>
      <c r="G117" s="145"/>
      <c r="H117" s="145"/>
      <c r="I117" s="153"/>
    </row>
    <row r="118" spans="1:10" x14ac:dyDescent="0.2">
      <c r="A118" s="335" t="s">
        <v>356</v>
      </c>
      <c r="B118" s="353" t="s">
        <v>357</v>
      </c>
      <c r="C118" s="145"/>
      <c r="D118" s="145"/>
      <c r="E118" s="145"/>
      <c r="F118" s="146"/>
      <c r="G118" s="145"/>
      <c r="H118" s="145"/>
      <c r="I118" s="153"/>
    </row>
    <row r="119" spans="1:10" x14ac:dyDescent="0.2">
      <c r="A119" s="333"/>
      <c r="B119" s="359" t="s">
        <v>358</v>
      </c>
      <c r="C119" s="145"/>
      <c r="D119" s="145"/>
      <c r="E119" s="145"/>
      <c r="F119" s="146"/>
      <c r="G119" s="145"/>
      <c r="H119" s="145"/>
      <c r="I119" s="153"/>
    </row>
    <row r="120" spans="1:10" ht="24" x14ac:dyDescent="0.2">
      <c r="A120" s="333" t="s">
        <v>359</v>
      </c>
      <c r="B120" s="359" t="s">
        <v>360</v>
      </c>
      <c r="C120" s="145"/>
      <c r="D120" s="145"/>
      <c r="E120" s="145"/>
      <c r="F120" s="146"/>
      <c r="G120" s="145"/>
      <c r="H120" s="145"/>
      <c r="I120" s="153"/>
    </row>
    <row r="121" spans="1:10" x14ac:dyDescent="0.2">
      <c r="A121" s="335"/>
      <c r="B121" s="353"/>
      <c r="C121" s="145"/>
      <c r="D121" s="145"/>
      <c r="E121" s="145"/>
      <c r="F121" s="146"/>
      <c r="G121" s="155"/>
      <c r="H121" s="155"/>
      <c r="I121" s="153"/>
    </row>
    <row r="122" spans="1:10" ht="15" x14ac:dyDescent="0.2">
      <c r="A122" s="170"/>
      <c r="B122" s="159" t="s">
        <v>67</v>
      </c>
      <c r="C122" s="143">
        <f>SUM(C123:C128)</f>
        <v>0</v>
      </c>
      <c r="D122" s="143">
        <f>SUM(D123:D128)</f>
        <v>0</v>
      </c>
      <c r="E122" s="143">
        <f>SUM(E123:E128)</f>
        <v>0</v>
      </c>
      <c r="F122" s="143">
        <f>SUM(F123:F128)</f>
        <v>0</v>
      </c>
      <c r="G122" s="144">
        <f>F122-F127</f>
        <v>0</v>
      </c>
      <c r="H122" s="312">
        <f>SUM(H123:H128)</f>
        <v>0</v>
      </c>
      <c r="I122" s="312">
        <f>IF(H122=0,0,((H122-G122)/G122))</f>
        <v>0</v>
      </c>
      <c r="J122" s="362"/>
    </row>
    <row r="123" spans="1:10" x14ac:dyDescent="0.2">
      <c r="A123" s="333"/>
      <c r="B123" s="334"/>
      <c r="C123" s="145"/>
      <c r="D123" s="145"/>
      <c r="E123" s="145"/>
      <c r="F123" s="146"/>
      <c r="G123" s="145"/>
      <c r="H123" s="145"/>
      <c r="I123" s="153"/>
    </row>
    <row r="124" spans="1:10" x14ac:dyDescent="0.2">
      <c r="A124" s="335" t="s">
        <v>68</v>
      </c>
      <c r="B124" s="336" t="s">
        <v>69</v>
      </c>
      <c r="C124" s="145"/>
      <c r="D124" s="145"/>
      <c r="E124" s="145"/>
      <c r="F124" s="146"/>
      <c r="G124" s="145"/>
      <c r="H124" s="145"/>
      <c r="I124" s="153"/>
    </row>
    <row r="125" spans="1:10" x14ac:dyDescent="0.2">
      <c r="A125" s="335" t="s">
        <v>70</v>
      </c>
      <c r="B125" s="336" t="s">
        <v>361</v>
      </c>
      <c r="C125" s="145"/>
      <c r="D125" s="145"/>
      <c r="E125" s="145"/>
      <c r="F125" s="146"/>
      <c r="G125" s="145"/>
      <c r="H125" s="145"/>
      <c r="I125" s="155"/>
      <c r="J125" s="166"/>
    </row>
    <row r="126" spans="1:10" ht="24" x14ac:dyDescent="0.2">
      <c r="A126" s="335" t="s">
        <v>71</v>
      </c>
      <c r="B126" s="336" t="s">
        <v>362</v>
      </c>
      <c r="C126" s="145"/>
      <c r="D126" s="145"/>
      <c r="E126" s="145"/>
      <c r="F126" s="146"/>
      <c r="G126" s="145"/>
      <c r="H126" s="145"/>
      <c r="I126" s="153"/>
    </row>
    <row r="127" spans="1:10" x14ac:dyDescent="0.2">
      <c r="A127" s="335" t="s">
        <v>72</v>
      </c>
      <c r="B127" s="336" t="s">
        <v>73</v>
      </c>
      <c r="C127" s="145"/>
      <c r="D127" s="145"/>
      <c r="E127" s="145"/>
      <c r="F127" s="146"/>
      <c r="G127" s="145"/>
      <c r="H127" s="145"/>
      <c r="I127" s="155"/>
      <c r="J127" s="166" t="s">
        <v>390</v>
      </c>
    </row>
    <row r="128" spans="1:10" x14ac:dyDescent="0.2">
      <c r="A128" s="333"/>
      <c r="B128" s="337"/>
      <c r="C128" s="155"/>
      <c r="D128" s="155"/>
      <c r="E128" s="155"/>
      <c r="F128" s="156"/>
      <c r="G128" s="155"/>
      <c r="H128" s="155"/>
      <c r="I128" s="153"/>
    </row>
    <row r="129" spans="1:10" ht="15" x14ac:dyDescent="0.2">
      <c r="A129" s="180"/>
      <c r="B129" s="147" t="s">
        <v>74</v>
      </c>
      <c r="C129" s="143">
        <f t="shared" ref="C129:H129" si="2">C122+C101+C93+C86+C66+C56+C44+C14+C2</f>
        <v>0</v>
      </c>
      <c r="D129" s="143">
        <f t="shared" si="2"/>
        <v>0</v>
      </c>
      <c r="E129" s="143">
        <f t="shared" si="2"/>
        <v>0</v>
      </c>
      <c r="F129" s="143">
        <f t="shared" si="2"/>
        <v>0</v>
      </c>
      <c r="G129" s="144">
        <f t="shared" si="2"/>
        <v>0</v>
      </c>
      <c r="H129" s="312">
        <f t="shared" si="2"/>
        <v>0</v>
      </c>
      <c r="I129" s="312">
        <f>IF(H129=0,0,((H129-G129)/G129))</f>
        <v>0</v>
      </c>
      <c r="J129" s="362"/>
    </row>
    <row r="130" spans="1:10" x14ac:dyDescent="0.2">
      <c r="A130" s="179"/>
      <c r="B130" s="158"/>
      <c r="C130" s="145"/>
      <c r="D130" s="145"/>
      <c r="E130" s="145"/>
      <c r="F130" s="146"/>
      <c r="G130" s="145"/>
      <c r="H130" s="145"/>
      <c r="I130" s="153"/>
    </row>
    <row r="131" spans="1:10" ht="22.5" x14ac:dyDescent="0.2">
      <c r="A131" s="179"/>
      <c r="B131" s="158" t="s">
        <v>75</v>
      </c>
      <c r="C131" s="145"/>
      <c r="D131" s="145"/>
      <c r="E131" s="145"/>
      <c r="F131" s="146"/>
      <c r="G131" s="145"/>
      <c r="H131" s="145"/>
      <c r="I131" s="155"/>
      <c r="J131" s="166" t="s">
        <v>391</v>
      </c>
    </row>
    <row r="132" spans="1:10" x14ac:dyDescent="0.2">
      <c r="A132" s="181"/>
      <c r="B132" s="157" t="s">
        <v>76</v>
      </c>
      <c r="C132" s="145"/>
      <c r="D132" s="145"/>
      <c r="E132" s="145"/>
      <c r="F132" s="146"/>
      <c r="G132" s="145"/>
      <c r="H132" s="145"/>
      <c r="I132" s="155"/>
      <c r="J132" s="166"/>
    </row>
    <row r="133" spans="1:10" x14ac:dyDescent="0.2">
      <c r="A133" s="179"/>
      <c r="B133" s="158"/>
      <c r="C133" s="145"/>
      <c r="D133" s="145"/>
      <c r="E133" s="145"/>
      <c r="F133" s="146"/>
      <c r="G133" s="145"/>
      <c r="H133" s="145"/>
      <c r="I133" s="153"/>
    </row>
    <row r="134" spans="1:10" ht="51" customHeight="1" x14ac:dyDescent="0.2">
      <c r="A134" s="182"/>
      <c r="B134" s="147" t="s">
        <v>77</v>
      </c>
      <c r="C134" s="143">
        <f t="shared" ref="C134:H134" si="3">C129+C131+C132</f>
        <v>0</v>
      </c>
      <c r="D134" s="143">
        <f t="shared" si="3"/>
        <v>0</v>
      </c>
      <c r="E134" s="143">
        <f t="shared" si="3"/>
        <v>0</v>
      </c>
      <c r="F134" s="143">
        <f t="shared" si="3"/>
        <v>0</v>
      </c>
      <c r="G134" s="144">
        <f>G129+G131</f>
        <v>0</v>
      </c>
      <c r="H134" s="312">
        <f t="shared" si="3"/>
        <v>0</v>
      </c>
      <c r="I134" s="312">
        <f>IF(H134=0,0,((H134-G134)/G134))</f>
        <v>0</v>
      </c>
      <c r="J134" s="364" t="s">
        <v>548</v>
      </c>
    </row>
    <row r="135" spans="1:10" s="105" customFormat="1" ht="36" x14ac:dyDescent="0.2">
      <c r="A135" s="166"/>
      <c r="B135" s="365">
        <f>'2_PRODUCTION'!B9:M9</f>
        <v>0</v>
      </c>
      <c r="C135" s="254"/>
      <c r="D135" s="254"/>
      <c r="E135" s="254"/>
      <c r="F135" s="254"/>
      <c r="G135" s="257"/>
      <c r="H135" s="314" t="s">
        <v>469</v>
      </c>
      <c r="I135" s="314"/>
      <c r="J135" s="166"/>
    </row>
    <row r="136" spans="1:10" s="152" customFormat="1" ht="36" x14ac:dyDescent="0.2">
      <c r="A136" s="255"/>
      <c r="B136" s="366">
        <f>'1_TITRE'!B2</f>
        <v>0</v>
      </c>
      <c r="C136" s="256"/>
      <c r="D136" s="256"/>
      <c r="E136" s="256"/>
      <c r="F136" s="256"/>
      <c r="G136" s="255"/>
      <c r="H136" s="314" t="s">
        <v>470</v>
      </c>
      <c r="I136" s="314"/>
      <c r="J136" s="166"/>
    </row>
    <row r="137" spans="1:10" s="152" customFormat="1" x14ac:dyDescent="0.2">
      <c r="A137" s="183"/>
      <c r="C137" s="153"/>
      <c r="D137" s="153"/>
      <c r="E137" s="153"/>
      <c r="F137" s="153"/>
      <c r="J137" s="167"/>
    </row>
    <row r="138" spans="1:10" s="152" customFormat="1" x14ac:dyDescent="0.2">
      <c r="A138" s="183"/>
      <c r="C138" s="153"/>
      <c r="D138" s="153"/>
      <c r="E138" s="153"/>
      <c r="F138" s="153"/>
      <c r="J138" s="167"/>
    </row>
    <row r="139" spans="1:10" s="152" customFormat="1" x14ac:dyDescent="0.2">
      <c r="A139" s="183"/>
      <c r="C139" s="153"/>
      <c r="D139" s="153"/>
      <c r="E139" s="153"/>
      <c r="F139" s="153"/>
      <c r="J139" s="167"/>
    </row>
    <row r="142" spans="1:10" x14ac:dyDescent="0.2">
      <c r="B142" s="162"/>
      <c r="C142" s="163"/>
      <c r="D142" s="163"/>
      <c r="E142" s="106"/>
      <c r="F142" s="163"/>
    </row>
    <row r="143" spans="1:10" x14ac:dyDescent="0.2">
      <c r="C143" s="106"/>
      <c r="D143" s="106"/>
      <c r="E143" s="106"/>
      <c r="F143" s="106"/>
    </row>
  </sheetData>
  <sheetProtection formatCells="0" selectLockedCells="1"/>
  <printOptions horizontalCentered="1" verticalCentered="1"/>
  <pageMargins left="0.25" right="0.25" top="0.75" bottom="0.75" header="0.3" footer="0.3"/>
  <pageSetup paperSize="9" fitToHeight="0" orientation="landscape" r:id="rId1"/>
  <headerFooter alignWithMargins="0">
    <oddHeader xml:space="preserve">&amp;C </oddHeader>
    <oddFooter>&amp;CRégion Occitanie&amp;R&amp;A</oddFooter>
  </headerFooter>
  <rowBreaks count="6" manualBreakCount="6">
    <brk id="13" max="7" man="1"/>
    <brk id="43" max="7" man="1"/>
    <brk id="65" max="7" man="1"/>
    <brk id="85" max="7" man="1"/>
    <brk id="100" max="7" man="1"/>
    <brk id="121" max="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15</vt:i4>
      </vt:variant>
    </vt:vector>
  </HeadingPairs>
  <TitlesOfParts>
    <vt:vector size="28" baseType="lpstr">
      <vt:lpstr>0_PAGE_1</vt:lpstr>
      <vt:lpstr>1_TITRE</vt:lpstr>
      <vt:lpstr>2_PRODUCTION</vt:lpstr>
      <vt:lpstr>3_ENTREPRISE</vt:lpstr>
      <vt:lpstr>4_AUTEURS</vt:lpstr>
      <vt:lpstr>5_TOURNAGE_POST_DIST</vt:lpstr>
      <vt:lpstr>6_INTERPRETES</vt:lpstr>
      <vt:lpstr>7_TECHNICIENS</vt:lpstr>
      <vt:lpstr>8_DEVIS</vt:lpstr>
      <vt:lpstr>INSTRUCTION</vt:lpstr>
      <vt:lpstr>9_PLAN DE FI</vt:lpstr>
      <vt:lpstr>LIGNE</vt:lpstr>
      <vt:lpstr>10_FIN</vt:lpstr>
      <vt:lpstr>'8_DEVIS'!Impression_des_titres</vt:lpstr>
      <vt:lpstr>'9_PLAN DE FI'!Impression_des_titres</vt:lpstr>
      <vt:lpstr>'0_PAGE_1'!Zone_d_impression</vt:lpstr>
      <vt:lpstr>'1_TITRE'!Zone_d_impression</vt:lpstr>
      <vt:lpstr>'10_FIN'!Zone_d_impression</vt:lpstr>
      <vt:lpstr>'2_PRODUCTION'!Zone_d_impression</vt:lpstr>
      <vt:lpstr>'3_ENTREPRISE'!Zone_d_impression</vt:lpstr>
      <vt:lpstr>'4_AUTEURS'!Zone_d_impression</vt:lpstr>
      <vt:lpstr>'5_TOURNAGE_POST_DIST'!Zone_d_impression</vt:lpstr>
      <vt:lpstr>'6_INTERPRETES'!Zone_d_impression</vt:lpstr>
      <vt:lpstr>'7_TECHNICIENS'!Zone_d_impression</vt:lpstr>
      <vt:lpstr>'8_DEVIS'!Zone_d_impression</vt:lpstr>
      <vt:lpstr>'9_PLAN DE FI'!Zone_d_impression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2020-02-25T11:03:29Z</cp:lastPrinted>
  <dcterms:created xsi:type="dcterms:W3CDTF">2015-12-22T16:14:18Z</dcterms:created>
  <dcterms:modified xsi:type="dcterms:W3CDTF">2021-10-12T06:43:00Z</dcterms:modified>
</cp:coreProperties>
</file>