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DISPOSITIF ET FICHES CREA_AV\"/>
    </mc:Choice>
  </mc:AlternateContent>
  <xr:revisionPtr revIDLastSave="0" documentId="13_ncr:1_{549DF8D5-B7EA-40E1-AE10-A8280233C09A}" xr6:coauthVersionLast="45" xr6:coauthVersionMax="45" xr10:uidLastSave="{00000000-0000-0000-0000-000000000000}"/>
  <bookViews>
    <workbookView xWindow="-120" yWindow="-120" windowWidth="25440" windowHeight="15540" tabRatio="914" xr2:uid="{00000000-000D-0000-FFFF-FFFF00000000}"/>
  </bookViews>
  <sheets>
    <sheet name="0_PAGE_1" sheetId="37" r:id="rId1"/>
    <sheet name="1_TITRE" sheetId="16" r:id="rId2"/>
    <sheet name="2_PRODUCTION" sheetId="30" r:id="rId3"/>
    <sheet name="3_ENTREPRISE" sheetId="8" r:id="rId4"/>
    <sheet name="4_AUTEURS" sheetId="33" r:id="rId5"/>
    <sheet name="5_TOURNAGE_POST" sheetId="1" r:id="rId6"/>
    <sheet name="6_DEVIS" sheetId="40" r:id="rId7"/>
    <sheet name="INSTRUCTION" sheetId="38" r:id="rId8"/>
    <sheet name="7_PLAN DE FI" sheetId="15" r:id="rId9"/>
    <sheet name="LIGNE" sheetId="31" state="hidden" r:id="rId10"/>
    <sheet name="8_FIN" sheetId="6" r:id="rId11"/>
  </sheets>
  <externalReferences>
    <externalReference r:id="rId12"/>
    <externalReference r:id="rId13"/>
  </externalReferences>
  <definedNames>
    <definedName name="Coût_HT_Total">'[1]Plan de fi'!$C$3</definedName>
    <definedName name="Coût_TTC">'[1]Plan de fi'!$H$3</definedName>
    <definedName name="COUTTOTAL" localSheetId="0">#REF!</definedName>
    <definedName name="COUTTOTAL">[2]RESERVE!$G$3</definedName>
    <definedName name="DEPENSESMINI">[2]RESERVE!#REF!</definedName>
    <definedName name="_xlnm.Print_Titles" localSheetId="6">'6_DEVIS'!$1:$1</definedName>
    <definedName name="_xlnm.Print_Titles" localSheetId="8">'7_PLAN DE FI'!$1:$1</definedName>
    <definedName name="Plafond">[2]RESERVE!#REF!</definedName>
    <definedName name="Plancher">[2]RESERVE!#REF!</definedName>
    <definedName name="Taux">[2]RESERVE!#REF!</definedName>
    <definedName name="_xlnm.Print_Area" localSheetId="0">'0_PAGE_1'!$A$1:$N$21</definedName>
    <definedName name="_xlnm.Print_Area" localSheetId="1">'1_TITRE'!$A$1:$N$32</definedName>
    <definedName name="_xlnm.Print_Area" localSheetId="2">'2_PRODUCTION'!$A$1:$N$21</definedName>
    <definedName name="_xlnm.Print_Area" localSheetId="3">'3_ENTREPRISE'!$A$1:$C$33</definedName>
    <definedName name="_xlnm.Print_Area" localSheetId="4">'4_AUTEURS'!$A$1:$N$28</definedName>
    <definedName name="_xlnm.Print_Area" localSheetId="5">'5_TOURNAGE_POST'!$A$1:$N$29</definedName>
    <definedName name="_xlnm.Print_Area" localSheetId="6">'6_DEVIS'!$A$1:$G$143</definedName>
    <definedName name="_xlnm.Print_Area" localSheetId="8">'7_PLAN DE FI'!$A$1:$E$63</definedName>
    <definedName name="_xlnm.Print_Area" localSheetId="10">'8_FIN'!$A$1:$N$20</definedName>
    <definedName name="_xlnm.Print_Area" localSheetId="7">INSTRUCTION!$A$1:$L$30</definedName>
    <definedName name="_xlnm.Print_Area" localSheetId="9">LIGNE!$A$1:$AP$2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1" i="40" l="1"/>
  <c r="G133" i="40"/>
  <c r="F13" i="33" l="1"/>
  <c r="F4" i="33"/>
  <c r="A10" i="38" l="1"/>
  <c r="A9" i="38"/>
  <c r="B2" i="6"/>
  <c r="Q30" i="38"/>
  <c r="P30" i="38"/>
  <c r="Q29" i="38"/>
  <c r="P29" i="38"/>
  <c r="Q28" i="38"/>
  <c r="P28" i="38"/>
  <c r="Q26" i="38"/>
  <c r="P26" i="38"/>
  <c r="Q25" i="38"/>
  <c r="P25" i="38"/>
  <c r="Q24" i="38"/>
  <c r="P23" i="38"/>
  <c r="O30" i="38"/>
  <c r="O29" i="38"/>
  <c r="O28" i="38"/>
  <c r="O26" i="38"/>
  <c r="O25" i="38"/>
  <c r="H126" i="40"/>
  <c r="I126" i="40"/>
  <c r="F126" i="40"/>
  <c r="P24" i="38" s="1"/>
  <c r="E126" i="40"/>
  <c r="O24" i="38" s="1"/>
  <c r="D126" i="40"/>
  <c r="C126" i="40"/>
  <c r="H105" i="40"/>
  <c r="I105" i="40" s="1"/>
  <c r="F105" i="40"/>
  <c r="G105" i="40"/>
  <c r="Q23" i="38" s="1"/>
  <c r="E105" i="40"/>
  <c r="O23" i="38" s="1"/>
  <c r="D105" i="40"/>
  <c r="C105" i="40"/>
  <c r="C133" i="40" s="1"/>
  <c r="C141" i="40" s="1"/>
  <c r="H96" i="40"/>
  <c r="I96" i="40"/>
  <c r="F96" i="40"/>
  <c r="F133" i="40" s="1"/>
  <c r="E96" i="40"/>
  <c r="O22" i="38"/>
  <c r="D96" i="40"/>
  <c r="C96" i="40"/>
  <c r="H88" i="40"/>
  <c r="I88" i="40"/>
  <c r="F88" i="40"/>
  <c r="P21" i="38" s="1"/>
  <c r="E88" i="40"/>
  <c r="O21" i="38" s="1"/>
  <c r="D88" i="40"/>
  <c r="C88" i="40"/>
  <c r="H67" i="40"/>
  <c r="I67" i="40"/>
  <c r="F67" i="40"/>
  <c r="G67" i="40" s="1"/>
  <c r="Q20" i="38" s="1"/>
  <c r="E67" i="40"/>
  <c r="O20" i="38"/>
  <c r="D67" i="40"/>
  <c r="C67" i="40"/>
  <c r="H56" i="40"/>
  <c r="I56" i="40"/>
  <c r="F56" i="40"/>
  <c r="P19" i="38"/>
  <c r="E56" i="40"/>
  <c r="O19" i="38" s="1"/>
  <c r="D56" i="40"/>
  <c r="C56" i="40"/>
  <c r="H44" i="40"/>
  <c r="I44" i="40"/>
  <c r="F44" i="40"/>
  <c r="P18" i="38" s="1"/>
  <c r="E44" i="40"/>
  <c r="O18" i="38"/>
  <c r="D44" i="40"/>
  <c r="C44" i="40"/>
  <c r="H14" i="40"/>
  <c r="I14" i="40"/>
  <c r="F14" i="40"/>
  <c r="P17" i="38" s="1"/>
  <c r="E14" i="40"/>
  <c r="O17" i="38" s="1"/>
  <c r="D14" i="40"/>
  <c r="C14" i="40"/>
  <c r="H2" i="40"/>
  <c r="I2" i="40" s="1"/>
  <c r="F2" i="40"/>
  <c r="G2" i="40" s="1"/>
  <c r="Q16" i="38" s="1"/>
  <c r="E2" i="40"/>
  <c r="O16" i="38" s="1"/>
  <c r="D2" i="40"/>
  <c r="C2" i="40"/>
  <c r="P20" i="38"/>
  <c r="G56" i="40"/>
  <c r="Q19" i="38"/>
  <c r="D133" i="40"/>
  <c r="D141" i="40" s="1"/>
  <c r="G126" i="40"/>
  <c r="H133" i="40"/>
  <c r="I133" i="40" s="1"/>
  <c r="B3" i="6"/>
  <c r="B1" i="6"/>
  <c r="G44" i="38"/>
  <c r="F44" i="38"/>
  <c r="G43" i="38"/>
  <c r="F43" i="38"/>
  <c r="H44" i="38"/>
  <c r="G42" i="38"/>
  <c r="F42" i="38"/>
  <c r="C12" i="38"/>
  <c r="C11" i="38"/>
  <c r="E39" i="38"/>
  <c r="E38" i="38"/>
  <c r="E37" i="38"/>
  <c r="B5" i="8"/>
  <c r="A33" i="38" s="1"/>
  <c r="I2" i="38"/>
  <c r="C42" i="38"/>
  <c r="B42" i="38"/>
  <c r="A34" i="38"/>
  <c r="G2" i="38"/>
  <c r="D28" i="38"/>
  <c r="K44" i="38"/>
  <c r="L44" i="38" s="1"/>
  <c r="K43" i="38"/>
  <c r="L43" i="38" s="1"/>
  <c r="K42" i="38"/>
  <c r="L42" i="38" s="1"/>
  <c r="A7" i="38"/>
  <c r="Q2" i="38"/>
  <c r="P2" i="38"/>
  <c r="O2" i="38"/>
  <c r="L2" i="38"/>
  <c r="K2" i="38"/>
  <c r="A3" i="38"/>
  <c r="C2" i="38"/>
  <c r="A2" i="38"/>
  <c r="D44" i="38"/>
  <c r="H43" i="38"/>
  <c r="D43" i="38"/>
  <c r="D42" i="38"/>
  <c r="N30" i="38"/>
  <c r="N29" i="38"/>
  <c r="N28" i="38"/>
  <c r="M27" i="38"/>
  <c r="N27" i="38" s="1"/>
  <c r="L27" i="38"/>
  <c r="K27" i="38"/>
  <c r="J27" i="38"/>
  <c r="D27" i="38"/>
  <c r="N26" i="38"/>
  <c r="E26" i="38"/>
  <c r="N25" i="38"/>
  <c r="E25" i="38"/>
  <c r="N24" i="38"/>
  <c r="E24" i="38"/>
  <c r="N23" i="38"/>
  <c r="E23" i="38"/>
  <c r="N22" i="38"/>
  <c r="E22" i="38"/>
  <c r="N21" i="38"/>
  <c r="E21" i="38"/>
  <c r="N20" i="38"/>
  <c r="E20" i="38"/>
  <c r="N19" i="38"/>
  <c r="E19" i="38"/>
  <c r="N18" i="38"/>
  <c r="E18" i="38"/>
  <c r="N17" i="38"/>
  <c r="E17" i="38"/>
  <c r="N16" i="38"/>
  <c r="E16" i="38"/>
  <c r="H141" i="40"/>
  <c r="I141" i="40" s="1"/>
  <c r="H42" i="38"/>
  <c r="I2" i="31"/>
  <c r="W2" i="31"/>
  <c r="V2" i="31" s="1"/>
  <c r="U2" i="31"/>
  <c r="N2" i="31"/>
  <c r="M2" i="31"/>
  <c r="L2" i="31"/>
  <c r="K2" i="31"/>
  <c r="F2" i="31"/>
  <c r="B1" i="8"/>
  <c r="B1" i="30"/>
  <c r="E2" i="31"/>
  <c r="A2" i="31"/>
  <c r="N7" i="33"/>
  <c r="D2" i="31" s="1"/>
  <c r="B3" i="15"/>
  <c r="B1" i="15"/>
  <c r="M8" i="1"/>
  <c r="Z2" i="31"/>
  <c r="F1" i="33"/>
  <c r="N16" i="33"/>
  <c r="E2" i="38" s="1"/>
  <c r="B2" i="31"/>
  <c r="BA2" i="31"/>
  <c r="AQ2" i="31"/>
  <c r="O2" i="31"/>
  <c r="B2" i="8"/>
  <c r="B4" i="6"/>
  <c r="P2" i="31"/>
  <c r="C51" i="15"/>
  <c r="C60" i="15" s="1"/>
  <c r="C58" i="15"/>
  <c r="C37" i="15"/>
  <c r="C30" i="15"/>
  <c r="C20" i="15"/>
  <c r="C42" i="15"/>
  <c r="C11" i="15"/>
  <c r="C2" i="15"/>
  <c r="B1" i="1"/>
  <c r="M14" i="1"/>
  <c r="AA2" i="31" s="1"/>
  <c r="E27" i="38" l="1"/>
  <c r="O27" i="38"/>
  <c r="F141" i="40"/>
  <c r="G88" i="40" s="1"/>
  <c r="Q21" i="38" s="1"/>
  <c r="C62" i="15"/>
  <c r="B60" i="15"/>
  <c r="B42" i="15"/>
  <c r="G14" i="40"/>
  <c r="Q17" i="38" s="1"/>
  <c r="Q27" i="38" s="1"/>
  <c r="G44" i="40"/>
  <c r="Q18" i="38" s="1"/>
  <c r="G96" i="40"/>
  <c r="Q22" i="38" s="1"/>
  <c r="P22" i="38"/>
  <c r="P16" i="38"/>
  <c r="E133" i="40"/>
  <c r="E141" i="40" s="1"/>
  <c r="P27"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3" authorId="0" shapeId="0" xr:uid="{00000000-0006-0000-0200-000001000000}">
      <text>
        <r>
          <rPr>
            <b/>
            <sz val="9"/>
            <color indexed="81"/>
            <rFont val="Tahoma"/>
            <family val="2"/>
          </rPr>
          <t>Doit correspondre au plan de financement en onglet.</t>
        </r>
      </text>
    </comment>
    <comment ref="F3"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FAMILY</author>
    <author>Benoit CARON</author>
  </authors>
  <commentList>
    <comment ref="A3" authorId="0" shapeId="0" xr:uid="{00000000-0006-0000-0300-000001000000}">
      <text>
        <r>
          <rPr>
            <b/>
            <sz val="9"/>
            <color indexed="81"/>
            <rFont val="Tahoma"/>
            <family val="2"/>
          </rPr>
          <t>SA, SARL, SAS, ...</t>
        </r>
      </text>
    </comment>
    <comment ref="A14" authorId="0" shapeId="0" xr:uid="{00000000-0006-0000-0300-000002000000}">
      <text>
        <r>
          <rPr>
            <b/>
            <sz val="9"/>
            <color indexed="81"/>
            <rFont val="Tahoma"/>
            <family val="2"/>
          </rPr>
          <t>RCS: commune du Registre du Commerce et des Sociétés</t>
        </r>
      </text>
    </comment>
    <comment ref="A17" authorId="1" shapeId="0" xr:uid="{00000000-0006-0000-0300-000003000000}">
      <text>
        <r>
          <rPr>
            <b/>
            <sz val="9"/>
            <color indexed="81"/>
            <rFont val="Tahoma"/>
            <family val="2"/>
          </rPr>
          <t>Si asujetti, le devis et le plan de financement doivent être présentés en HT.
Si non assujetti, le devis et le plan de financement doivent être présentés en TTC (en général, pour les associations principalement).</t>
        </r>
      </text>
    </comment>
    <comment ref="A19" authorId="0" shapeId="0" xr:uid="{00000000-0006-0000-0300-000004000000}">
      <text>
        <r>
          <rPr>
            <b/>
            <sz val="9"/>
            <color indexed="81"/>
            <rFont val="Tahoma"/>
            <family val="2"/>
          </rPr>
          <t>En moyenne, durant le dernier exercice approuvé.</t>
        </r>
      </text>
    </comment>
    <comment ref="A20" authorId="0" shapeId="0" xr:uid="{00000000-0006-0000-0300-00000500000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3" authorId="0" shapeId="0" xr:uid="{00000000-0006-0000-0300-000006000000}">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A1" authorId="0" shapeId="0" xr:uid="{00000000-0006-0000-0600-000001000000}">
      <text>
        <r>
          <rPr>
            <b/>
            <sz val="9"/>
            <color indexed="81"/>
            <rFont val="Tahoma"/>
            <family val="2"/>
          </rPr>
          <t>Ce devis correspond au modèle de devis CNC LM agrément (réforme 2018) complété par une colonne des dépenses prévisionnelles en Occitanie. 
Ce modèle long-métrage peut également être utilisé quel que soit le format ou la destination de l'œuvre sauf pour les narrations spécifiques : utiliser devis XR ci après (VR, Web-interactif,...)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7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700-000002000000}">
      <text>
        <r>
          <rPr>
            <b/>
            <sz val="9"/>
            <color indexed="81"/>
            <rFont val="Tahoma"/>
            <family val="2"/>
          </rPr>
          <t xml:space="preserve">Production  PROD
Postproduction POST-P
Ecriture-développement et pilote EC-DEV
</t>
        </r>
      </text>
    </comment>
    <comment ref="G25" authorId="1" shapeId="0" xr:uid="{00000000-0006-0000-0700-000003000000}">
      <text>
        <r>
          <rPr>
            <b/>
            <sz val="9"/>
            <color indexed="81"/>
            <rFont val="Tahoma"/>
            <family val="2"/>
          </rPr>
          <t>Frais généraux, dans la limite de 10%, et apports en industrie, dans la limite de 10%. Eligibles pour les entreprises établies en Occitanie.</t>
        </r>
      </text>
    </comment>
    <comment ref="I41" authorId="1" shapeId="0" xr:uid="{00000000-0006-0000-0700-000004000000}">
      <text>
        <r>
          <rPr>
            <b/>
            <sz val="9"/>
            <color indexed="81"/>
            <rFont val="Tahoma"/>
            <family val="2"/>
          </rPr>
          <t xml:space="preserve">Le Fonds de Soutien Audiovisuel (ex COSIP) Automatique:
Les entreprises de production constituées sous forme de société commerciale dont le nombre d'heures diffusées sur les chaînes de télévision française (agréées par le CNC comme œuvres de </t>
        </r>
        <r>
          <rPr>
            <sz val="8"/>
            <color indexed="81"/>
            <rFont val="Tahoma"/>
            <family val="2"/>
          </rPr>
          <t>référence) leur permet d'avoir un compte automatique.
- Les projets bénéficiant d'un apport d'un ou de diffuseurs français au moins égal à 25% de la part française du financement, et composé d'une part de numéraire supérieure à 12 000 € de l'heure. Le préachat des droits de diffusion est obligatoire (l'achat de ces droits ou un intérêt de diffusion ne sont pas éligibles).
- Les projets dont le financement en numéraire par un diffuseur est inférieur à 12 000 € de l'heure mais bénéficiant d'un avis favorable de la commission sélective du COSIP ou d'une aide à la création d'une commission spécialisée du CNC.</t>
        </r>
      </text>
    </comment>
    <comment ref="N41" authorId="1" shapeId="0" xr:uid="{00000000-0006-0000-0700-000005000000}">
      <text>
        <r>
          <rPr>
            <sz val="8"/>
            <color indexed="81"/>
            <rFont val="Tahoma"/>
            <family val="2"/>
          </rPr>
          <t>Précisions sur les œuvres difficiles : Les œuvres cinématographiques difficiles ou à petit budget de longue durée sont définies comme étant les premières et deuxièmes œuvres d’un réalisateur ou une œuvre dont le budget est inférieur à 1.25 million d’euros (article 211-12 du règlement général des aides du CNC). Une œuvre audiovisuelle difficile est définie comme étant une œuvre présentant un caractère innovant, peu accessible ou délicat, en considération, notamment, du sujet, du format, de la dramaturgie, de la réalisation ou des conditions de production. Une œuvre à petit budget est celle dont le budget total est inférieur ou égal à 100 000 € par heure (article 311-23 du règlement général des aides du CNC).
Les courts métrages sont également considérés comme des œuvres difficiles, de même que les coproductions réalisées notamment avec une ou plusieurs entreprises de production établies dans les pays d’Afriques subsaharienne, les pays les moins avancés tels que définis par l’Organisation des Nations Unies et les pays figurant dans la zone de solidarité prioritaire définie par le comité interministériel de la coopération internationale et du développement.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8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T1" authorId="0" shapeId="0" xr:uid="{00000000-0006-0000-0900-000001000000}">
      <text>
        <r>
          <rPr>
            <sz val="9"/>
            <color indexed="81"/>
            <rFont val="Tahoma"/>
            <family val="2"/>
          </rPr>
          <t>0 = refus CNC ou film abandonné.</t>
        </r>
      </text>
    </comment>
  </commentList>
</comments>
</file>

<file path=xl/sharedStrings.xml><?xml version="1.0" encoding="utf-8"?>
<sst xmlns="http://schemas.openxmlformats.org/spreadsheetml/2006/main" count="579" uniqueCount="502">
  <si>
    <t>Code NAF</t>
  </si>
  <si>
    <t>E-mail</t>
  </si>
  <si>
    <t>Autres régions ou pays de tournage envisagés</t>
  </si>
  <si>
    <t>Langue de la version originale</t>
  </si>
  <si>
    <t>1. Droits artistiques</t>
  </si>
  <si>
    <t>11.</t>
  </si>
  <si>
    <t>Sujet</t>
  </si>
  <si>
    <t>12.</t>
  </si>
  <si>
    <t>13.</t>
  </si>
  <si>
    <t>14.</t>
  </si>
  <si>
    <t>Droits musicaux</t>
  </si>
  <si>
    <t>15.</t>
  </si>
  <si>
    <t>16.</t>
  </si>
  <si>
    <t>17.</t>
  </si>
  <si>
    <t>Frais sur manuscrits</t>
  </si>
  <si>
    <t>19.</t>
  </si>
  <si>
    <t>Agents littéraires et conseils</t>
  </si>
  <si>
    <t>2. Personnel</t>
  </si>
  <si>
    <t>21.</t>
  </si>
  <si>
    <t>Producteurs</t>
  </si>
  <si>
    <t>22.</t>
  </si>
  <si>
    <t>Réalisateur technicien</t>
  </si>
  <si>
    <t>25.</t>
  </si>
  <si>
    <t>27.</t>
  </si>
  <si>
    <t>28.</t>
  </si>
  <si>
    <t>29.</t>
  </si>
  <si>
    <t>36.</t>
  </si>
  <si>
    <t>Personnels artistique après tournage</t>
  </si>
  <si>
    <t>37.</t>
  </si>
  <si>
    <t>39.</t>
  </si>
  <si>
    <t>Agents artistiques</t>
  </si>
  <si>
    <t>41.</t>
  </si>
  <si>
    <t>Auteurs</t>
  </si>
  <si>
    <t>42.</t>
  </si>
  <si>
    <t>43.</t>
  </si>
  <si>
    <t>44.</t>
  </si>
  <si>
    <t>45.</t>
  </si>
  <si>
    <t>513. Construction</t>
  </si>
  <si>
    <t>515. Consommations et prestations diverses</t>
  </si>
  <si>
    <t>516. Prestations spécifiques</t>
  </si>
  <si>
    <t xml:space="preserve">52. Décors   </t>
  </si>
  <si>
    <t>521. Locations</t>
  </si>
  <si>
    <t xml:space="preserve">naturels   </t>
  </si>
  <si>
    <t>522. Aménagements</t>
  </si>
  <si>
    <t>523. Prestations</t>
  </si>
  <si>
    <t>54.</t>
  </si>
  <si>
    <t>55.</t>
  </si>
  <si>
    <t>Meubles et accessoires</t>
  </si>
  <si>
    <t>56.</t>
  </si>
  <si>
    <t>57.</t>
  </si>
  <si>
    <t>58.</t>
  </si>
  <si>
    <t>Costumes</t>
  </si>
  <si>
    <t>59.</t>
  </si>
  <si>
    <t>6. Transports,défraiements, régie</t>
  </si>
  <si>
    <t>61.</t>
  </si>
  <si>
    <t>62.</t>
  </si>
  <si>
    <t>7. Moyens techniques</t>
  </si>
  <si>
    <t>71.</t>
  </si>
  <si>
    <t>72.</t>
  </si>
  <si>
    <t>73.</t>
  </si>
  <si>
    <t>74.</t>
  </si>
  <si>
    <t>Eclairage</t>
  </si>
  <si>
    <t>75.</t>
  </si>
  <si>
    <t>Son</t>
  </si>
  <si>
    <t>Génériques et films annonces</t>
  </si>
  <si>
    <t>84.</t>
  </si>
  <si>
    <t>85.</t>
  </si>
  <si>
    <t>9. Assurances et divers</t>
  </si>
  <si>
    <t>91.</t>
  </si>
  <si>
    <t>Assurances</t>
  </si>
  <si>
    <t>92.</t>
  </si>
  <si>
    <t>93.</t>
  </si>
  <si>
    <t>94.</t>
  </si>
  <si>
    <t>Frais financiers</t>
  </si>
  <si>
    <t>Total partiel</t>
  </si>
  <si>
    <t xml:space="preserve">Frais généraux </t>
  </si>
  <si>
    <t>Imprévus</t>
  </si>
  <si>
    <t>Total hors TVA</t>
  </si>
  <si>
    <t>Responsable du projet (personne à contacter)</t>
  </si>
  <si>
    <t>Montants</t>
  </si>
  <si>
    <t>Producteur(s) délégué(s)</t>
  </si>
  <si>
    <t>Numéraire</t>
  </si>
  <si>
    <t>Fonds de soutien producteur</t>
  </si>
  <si>
    <t>Rémunération du producteur en participation</t>
  </si>
  <si>
    <t>Frais généraux en participation</t>
  </si>
  <si>
    <t>Autres coproducteurs</t>
  </si>
  <si>
    <t>Autres</t>
  </si>
  <si>
    <t>Eurimages (part française)</t>
  </si>
  <si>
    <t>Autre(s)</t>
  </si>
  <si>
    <t>Aides locales</t>
  </si>
  <si>
    <t>Producteurs étrangers</t>
  </si>
  <si>
    <t>Apport 1er coproducteur étranger</t>
  </si>
  <si>
    <t>Aide(s) nationale(s)</t>
  </si>
  <si>
    <t>Eurimages</t>
  </si>
  <si>
    <t>Total  1er coproducteur (……………..%)</t>
  </si>
  <si>
    <t>Apport 2ème coproducteur étranger</t>
  </si>
  <si>
    <t>Total  2ème coproducteur  (……………..%)</t>
  </si>
  <si>
    <t>Total part étrangère</t>
  </si>
  <si>
    <t>Total général</t>
  </si>
  <si>
    <t>TITRE</t>
  </si>
  <si>
    <t>GENRE</t>
  </si>
  <si>
    <t>DUREE</t>
  </si>
  <si>
    <t>PHASE</t>
  </si>
  <si>
    <t>Relevé d’Identité Bancaire</t>
  </si>
  <si>
    <t>Total</t>
  </si>
  <si>
    <t>Lien(s) de partage vidéo (œuvres précédentes, pilote, repérages, …)</t>
  </si>
  <si>
    <t>Autres collectivités territoriales (Région, Département, Commune,…) également sollicitées pour ce projet:</t>
  </si>
  <si>
    <t>Pour quel montant ?</t>
  </si>
  <si>
    <t>Date de réponse attendue ?</t>
  </si>
  <si>
    <t>Téléphones</t>
  </si>
  <si>
    <t>Nom du représentant légal</t>
  </si>
  <si>
    <t>Nombre de jours (estim.)</t>
  </si>
  <si>
    <t>Titre (gérant(e), président(e),…)</t>
  </si>
  <si>
    <t>Direction de production</t>
  </si>
  <si>
    <t>Montage</t>
  </si>
  <si>
    <t>Synopsis ou présentation du projet (trois pages maximum)</t>
  </si>
  <si>
    <t>COSIP Automatique</t>
  </si>
  <si>
    <t>PROCIREP</t>
  </si>
  <si>
    <t>Industrie</t>
  </si>
  <si>
    <t>Parrainages</t>
  </si>
  <si>
    <t>Communauté Européenne (part française)</t>
  </si>
  <si>
    <t>Communauté Européenne (part étrangère)</t>
  </si>
  <si>
    <t>Financements participatifs</t>
  </si>
  <si>
    <t>Part française</t>
  </si>
  <si>
    <t>Aides sélectives CNC et Europe</t>
  </si>
  <si>
    <t>ADAMI</t>
  </si>
  <si>
    <t>SACD-Beaumarchais</t>
  </si>
  <si>
    <t>SACEM</t>
  </si>
  <si>
    <t>Pour un projet d’adaptation, l’autorisation de l’ayant-droit de l’œuvre originale concernée</t>
  </si>
  <si>
    <t>2° lien</t>
  </si>
  <si>
    <t>Adresse complète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</si>
  <si>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</si>
  <si>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</si>
  <si>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</si>
  <si>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</si>
  <si>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</si>
  <si>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</si>
  <si>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</si>
  <si>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fiction, documentaire, documentaire &amp; fiction ?</t>
  </si>
  <si>
    <t>Dépenses sur le territoire de la Région Occitanie (estimation)</t>
  </si>
  <si>
    <t>Entreprise de production déléguée</t>
  </si>
  <si>
    <t>Montant de l'aide sollicitée auprès de la Région Occitanie</t>
  </si>
  <si>
    <t>Principaux lieux de tournage envisagés sur le territoire de l'Occitanie</t>
  </si>
  <si>
    <t>AUTEUR</t>
  </si>
  <si>
    <t>ENTREPRISE</t>
  </si>
  <si>
    <t>Documentaire</t>
  </si>
  <si>
    <t>Fiction</t>
  </si>
  <si>
    <t>Principaux lieux et prestataires de post-production</t>
  </si>
  <si>
    <t>film@laregion.fr</t>
  </si>
  <si>
    <t xml:space="preserve"> </t>
  </si>
  <si>
    <t>Réalisation</t>
  </si>
  <si>
    <t>Signature du représentant de l'entreprise de production déléguée</t>
  </si>
  <si>
    <t>Adresse du siège social (rue)</t>
  </si>
  <si>
    <t>Adresse du siège social (code postal)</t>
  </si>
  <si>
    <t>Adresse du siège social (ville)</t>
  </si>
  <si>
    <t>Compléter uniquement si différent:</t>
  </si>
  <si>
    <t>DEP.</t>
  </si>
  <si>
    <t>Eléments de la demande de soutien à adresser à la Région Occitanie</t>
  </si>
  <si>
    <t>Fiche de renseignements (ce fichier complété)</t>
  </si>
  <si>
    <t>Commune</t>
  </si>
  <si>
    <t>Fiction-Documentaire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</si>
  <si>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</si>
  <si>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</si>
  <si>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</si>
  <si>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</si>
  <si>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</si>
  <si>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</si>
  <si>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</si>
  <si>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</si>
  <si>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</si>
  <si>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</si>
  <si>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</si>
  <si>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</si>
  <si>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</si>
  <si>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</si>
  <si>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</si>
  <si>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</si>
  <si>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</si>
  <si>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</si>
  <si>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</si>
  <si>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</si>
  <si>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</si>
  <si>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</si>
  <si>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</si>
  <si>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</si>
  <si>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</si>
  <si>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</si>
  <si>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</si>
  <si>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</si>
  <si>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</si>
  <si>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</si>
  <si>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</si>
  <si>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</si>
  <si>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N° RNA (pour les associations uniquement)</t>
  </si>
  <si>
    <t>Directeur de production</t>
  </si>
  <si>
    <t xml:space="preserve">Production totale (du dernier exercice approuvé, n) : </t>
  </si>
  <si>
    <t xml:space="preserve">Production totale (de l'exercice n-1) : </t>
  </si>
  <si>
    <t>Régime TVA (assujetti, non assujetti, partiellement assujetti)</t>
  </si>
  <si>
    <t>Pour réaliser un pdf de l'ensemble d'un classeur excel allez sous fichier / imprimer et dans Paramètres, choisir "Imprimer le classeur entier". Choisissez ensuite le convertisseur pdf (Acrobat ou autre).</t>
  </si>
  <si>
    <t>Réalisat
rice</t>
  </si>
  <si>
    <t>Auteur Région</t>
  </si>
  <si>
    <t>Notes production, diffusion et financements
(interne)</t>
  </si>
  <si>
    <t>Date CP</t>
  </si>
  <si>
    <t>Part Région</t>
  </si>
  <si>
    <t>Part CNC</t>
  </si>
  <si>
    <t>Volet CNC</t>
  </si>
  <si>
    <t>Présentation</t>
  </si>
  <si>
    <t>Synopsis</t>
  </si>
  <si>
    <t>Lieux de tournage
Dép./ Commune/ Site</t>
  </si>
  <si>
    <t>% Fin. Région</t>
  </si>
  <si>
    <t>Financ. Publics
hors Région</t>
  </si>
  <si>
    <t>% Financ. Publics</t>
  </si>
  <si>
    <t>Bilan CNC 
ou Statut</t>
  </si>
  <si>
    <t>Lettre de demande adressée à Madame la Présidente de la Région Occitanie, précisant la nature et le montant de l'aide souhaitée</t>
  </si>
  <si>
    <t xml:space="preserve">REGION OCCITANIE </t>
  </si>
  <si>
    <t>Indiquez la date à laquelle vous avez pris contacts avec les accueils de tournage afin de trouver certains décors.</t>
  </si>
  <si>
    <t>Production déléguée</t>
  </si>
  <si>
    <t>Région Occitanie</t>
  </si>
  <si>
    <t>Fonds de Soutien Audiovisuel Automatique</t>
  </si>
  <si>
    <t>Fonds de soutien producteur LM</t>
  </si>
  <si>
    <t>Adaptations, dialogues, commentaires</t>
  </si>
  <si>
    <t>Droits d'auteur réalisation</t>
  </si>
  <si>
    <t>Droits divers</t>
  </si>
  <si>
    <t>Traductions</t>
  </si>
  <si>
    <t>18.</t>
  </si>
  <si>
    <t>Frais préliminaires et frais de reprise d'un
projet existant</t>
  </si>
  <si>
    <t>Réalisateurs techniciens</t>
  </si>
  <si>
    <t>231. Direction</t>
  </si>
  <si>
    <t>administration</t>
  </si>
  <si>
    <t>Autres personnels</t>
  </si>
  <si>
    <t>Régie</t>
  </si>
  <si>
    <t>Mise en scène techniciens</t>
  </si>
  <si>
    <t>Conseillers spécialisés</t>
  </si>
  <si>
    <t>Directeur de la photographie</t>
  </si>
  <si>
    <t>Prises de vues - autres personnels</t>
  </si>
  <si>
    <t>Machinerie-Electricité</t>
  </si>
  <si>
    <t>Chef opérateur du son</t>
  </si>
  <si>
    <t>Son - autres personnels</t>
  </si>
  <si>
    <t>Créateur de costumes</t>
  </si>
  <si>
    <t>Chef costumier</t>
  </si>
  <si>
    <t>Costumes - autres personnels</t>
  </si>
  <si>
    <t>Maquillage-Coiffure</t>
  </si>
  <si>
    <t>24. Equipe</t>
  </si>
  <si>
    <t>Chef décorateur</t>
  </si>
  <si>
    <t>décoration</t>
  </si>
  <si>
    <t>Ensemblier décorateur</t>
  </si>
  <si>
    <t>Décoration - autres personnels</t>
  </si>
  <si>
    <t>Main-d'oeuvre décors</t>
  </si>
  <si>
    <t>26. Montage</t>
  </si>
  <si>
    <t>Chef monteur image</t>
  </si>
  <si>
    <t>et finitions</t>
  </si>
  <si>
    <t>Personnel affecté aux effets visuels (VFX)</t>
  </si>
  <si>
    <t>Divers</t>
  </si>
  <si>
    <t>Agents artistisques</t>
  </si>
  <si>
    <t>3. Equipe artistique</t>
  </si>
  <si>
    <t>31. Rôles</t>
  </si>
  <si>
    <t>Salaires</t>
  </si>
  <si>
    <t>principaux</t>
  </si>
  <si>
    <t>32. Rôles</t>
  </si>
  <si>
    <t>secondaires</t>
  </si>
  <si>
    <t>33 à 35.</t>
  </si>
  <si>
    <t>Petits rôles, autres artistes interprètes (cascadeurs, danseurs,etc.), acteurs de complément</t>
  </si>
  <si>
    <t>Personnel musique</t>
  </si>
  <si>
    <t>38.</t>
  </si>
  <si>
    <t>Diverses prestations musique</t>
  </si>
  <si>
    <t>4. Charges Sociales et fiscales</t>
  </si>
  <si>
    <t>Equipe technique</t>
  </si>
  <si>
    <t>Artistes</t>
  </si>
  <si>
    <t>46.</t>
  </si>
  <si>
    <t>Eléments de salaires annexes</t>
  </si>
  <si>
    <t>47.</t>
  </si>
  <si>
    <t>Impôts et taxes imputés au film</t>
  </si>
  <si>
    <t>5. Décors-Costumes-Maquillage-Coiffure</t>
  </si>
  <si>
    <t>512. Plateau et annexes</t>
  </si>
  <si>
    <t xml:space="preserve">51. Studio  </t>
  </si>
  <si>
    <t>514. Consommation électrique</t>
  </si>
  <si>
    <t>53.</t>
  </si>
  <si>
    <t>Aménagements décors</t>
  </si>
  <si>
    <t>Animaux</t>
  </si>
  <si>
    <t>Moyens de transports</t>
  </si>
  <si>
    <t>Effets spéciaux et cascades</t>
  </si>
  <si>
    <t>Maquillage et coiffure</t>
  </si>
  <si>
    <t>Transports et frais de séjour préparation</t>
  </si>
  <si>
    <t>Transports et frais de séjour tournage</t>
  </si>
  <si>
    <t>63 à 67</t>
  </si>
  <si>
    <t>Repas, hébergements, défraiements, déplacements
après tournage, droits de douanes</t>
  </si>
  <si>
    <t>68 à 69</t>
  </si>
  <si>
    <t>Frais de bureau, régie, divers</t>
  </si>
  <si>
    <t>Prises de vues "cinéma"</t>
  </si>
  <si>
    <t>Matériels additionnels à la prise de vue</t>
  </si>
  <si>
    <t>Machinerie</t>
  </si>
  <si>
    <t>76.</t>
  </si>
  <si>
    <t>Pellicules et supports</t>
  </si>
  <si>
    <t>8. Postproduction image et son</t>
  </si>
  <si>
    <t>811. Montage image</t>
  </si>
  <si>
    <t>812. Montage son</t>
  </si>
  <si>
    <t>813. Projections</t>
  </si>
  <si>
    <t xml:space="preserve">et </t>
  </si>
  <si>
    <t>814. Prestations son</t>
  </si>
  <si>
    <t>sonorisation</t>
  </si>
  <si>
    <t>815. Prestations post-synchro</t>
  </si>
  <si>
    <t>816. Auditorium</t>
  </si>
  <si>
    <t>817. Postproduction making of</t>
  </si>
  <si>
    <t>82.</t>
  </si>
  <si>
    <t>Laboratoire argentique</t>
  </si>
  <si>
    <t>83. Laboratoire</t>
  </si>
  <si>
    <t>831/832 Travaux avant tournage/Traitement rushes</t>
  </si>
  <si>
    <t>numérique</t>
  </si>
  <si>
    <t>833. Travaux après montage</t>
  </si>
  <si>
    <t>834. Travaux spécifiques stéréographie</t>
  </si>
  <si>
    <t>Effets visuels numériques</t>
  </si>
  <si>
    <t>86.</t>
  </si>
  <si>
    <t>Eléments de livraison</t>
  </si>
  <si>
    <t>87.</t>
  </si>
  <si>
    <t>Sous-titrages et audiodescription</t>
  </si>
  <si>
    <t>88.</t>
  </si>
  <si>
    <t>Frais photographiques</t>
  </si>
  <si>
    <t>Conservation pour dépôt légal</t>
  </si>
  <si>
    <t>89. Conservations</t>
  </si>
  <si>
    <t>Conservation production, éléments et données techniques</t>
  </si>
  <si>
    <t>Publicité, promotion et divers</t>
  </si>
  <si>
    <t>Frais juridiques, frais divers et certification
des comptes</t>
  </si>
  <si>
    <t>GENRE (GLOBAL)</t>
  </si>
  <si>
    <t>WEB ANIM</t>
  </si>
  <si>
    <t>Fonds de Soutien Audiovisuel (FSA) automatique du CNC ?</t>
  </si>
  <si>
    <t>Auteur du scénario, adaptation, dialogues et/ou co-réalisation ?</t>
  </si>
  <si>
    <t>Co-réalisateur (le cas échéant)</t>
  </si>
  <si>
    <t>Dépenses éligibles</t>
  </si>
  <si>
    <t xml:space="preserve"> Merci de compléter au mieux ce document afin de permettre l'examen de votre demande par les services de la Région </t>
  </si>
  <si>
    <t>Réalisation (Prénom et NOM)</t>
  </si>
  <si>
    <t>@</t>
  </si>
  <si>
    <t>Courrier électronique ou téléphone si résident en Occitanie</t>
  </si>
  <si>
    <t>1er Lien(s) de partage vidéo (œuvres précédentes, pilote, repérages, …)</t>
  </si>
  <si>
    <t>Code postal</t>
  </si>
  <si>
    <t>Mois/année prévisionnels</t>
  </si>
  <si>
    <t>Nombre d'épisodes, le cas échéant</t>
  </si>
  <si>
    <t>Durée (mn), par épidode le cas échéant</t>
  </si>
  <si>
    <t>Dont dépenses 
en Occitanie (€)</t>
  </si>
  <si>
    <t>Dépenses à 
l'étranger (€)</t>
  </si>
  <si>
    <t>Dépenses en 
France (€)</t>
  </si>
  <si>
    <t>Dépenses
totales (€)</t>
  </si>
  <si>
    <t>Dont dépenses
 éligibles €</t>
  </si>
  <si>
    <t>DEVIS</t>
  </si>
  <si>
    <t>non éligibles</t>
  </si>
  <si>
    <t>éligibles si entreprise établie en Occitanie dans la limite de 10% du total partiel</t>
  </si>
  <si>
    <t>Acquis (A) ou 
date estimée pour 
une réponse</t>
  </si>
  <si>
    <t>PLAN DE FINANCEMENT</t>
  </si>
  <si>
    <t>DISTRI</t>
  </si>
  <si>
    <t>AUTEUR (s) ou AUTRICE(S)</t>
  </si>
  <si>
    <t>Post-production</t>
  </si>
  <si>
    <t>Plan de financement</t>
  </si>
  <si>
    <t>Devis</t>
  </si>
  <si>
    <t>5. Décors-Costumes-HMC</t>
  </si>
  <si>
    <t>6. Transports, régie</t>
  </si>
  <si>
    <t>8. Postproduction</t>
  </si>
  <si>
    <t>4. Ch. Sociales et fiscales</t>
  </si>
  <si>
    <t>Ecart</t>
  </si>
  <si>
    <t>Adresse de correspondance complète</t>
  </si>
  <si>
    <t>Justificatif joint à la demande</t>
  </si>
  <si>
    <t>FORMAT</t>
  </si>
  <si>
    <t>Région (montant demandé)</t>
  </si>
  <si>
    <t>Montant de l'aide proposée au vote</t>
  </si>
  <si>
    <t>%</t>
  </si>
  <si>
    <t>J'atteste la réalisation effective du projet tel que décrit ci-dessus . En annexe un plan de financement définitif ainsi qu'un devis définitif détaillé présentant, en cas de différence importante entre le prévisionnel et les dépenses éffectives, les raisons de l'écart constaté.</t>
  </si>
  <si>
    <t>date :</t>
  </si>
  <si>
    <t>dont Occitanie</t>
  </si>
  <si>
    <t>Rendu de comptes pour annexes arrêtés et conventions</t>
  </si>
  <si>
    <t>Si 20% du budget part française jusquà 4 M€</t>
  </si>
  <si>
    <t>Synopsis du projet (400 caractères maximum)</t>
  </si>
  <si>
    <t>Si 125% de l'aide votée</t>
  </si>
  <si>
    <t>Si 150% de l'aide votée</t>
  </si>
  <si>
    <t>Budg. part fr.</t>
  </si>
  <si>
    <t>au dépôt</t>
  </si>
  <si>
    <t>au vote</t>
  </si>
  <si>
    <t>au rendu de comptes</t>
  </si>
  <si>
    <t>Total des financements publics</t>
  </si>
  <si>
    <t>Total apports diffuseurs</t>
  </si>
  <si>
    <t>Durée</t>
  </si>
  <si>
    <t>Apports théoriques minimum</t>
  </si>
  <si>
    <t>Calcul accès CNC auto (œuvres audiovisuelles uniquement)</t>
  </si>
  <si>
    <t>signature</t>
  </si>
  <si>
    <t xml:space="preserve">Joindre à la demande une présentation de l'auteur (filmographie). </t>
  </si>
  <si>
    <t>Dépenses éligibles minimum attendues :</t>
  </si>
  <si>
    <t>DESTINATION</t>
  </si>
  <si>
    <t>Contact</t>
  </si>
  <si>
    <t>Eligibilité</t>
  </si>
  <si>
    <t>Départ. de l'Entreprise</t>
  </si>
  <si>
    <t>Région de l'€</t>
  </si>
  <si>
    <t>EPISODES</t>
  </si>
  <si>
    <t>DATES TOURNAGES PREVUS</t>
  </si>
  <si>
    <t>LIEUX TOURNAGE
PREVUS</t>
  </si>
  <si>
    <t>DIFFUSEUR PRINCIPAL</t>
  </si>
  <si>
    <t>Date Comité
Lecture</t>
  </si>
  <si>
    <t>MONTANT</t>
  </si>
  <si>
    <t>Dépenses région prévues (éligibles)</t>
  </si>
  <si>
    <t>% Dépenses en région prévues</t>
  </si>
  <si>
    <t>Jours de tournage Région prévus</t>
  </si>
  <si>
    <t>Jours de tournage total prévus</t>
  </si>
  <si>
    <t>Masse salariale comédiens 
R prévue</t>
  </si>
  <si>
    <t>Droits d'auteur région (scénario, musique,…) prévus</t>
  </si>
  <si>
    <t>Masse salariale techniciens 
R prévue</t>
  </si>
  <si>
    <t>Jours de tournage 
R réalisés</t>
  </si>
  <si>
    <t>Budget total définitif (part française)</t>
  </si>
  <si>
    <t>Dépenses en région réalisées (éligibles)</t>
  </si>
  <si>
    <t>% 
Dépenses 
en région 
réalisées</t>
  </si>
  <si>
    <t>Masse salariale comédiens 
R réalisés</t>
  </si>
  <si>
    <t>Droits d'auteur région (scénario, musique,…) réalisés</t>
  </si>
  <si>
    <t>Masse salariale techniciens
 R  réalisée</t>
  </si>
  <si>
    <t>Exercice</t>
  </si>
  <si>
    <t>Mandaté</t>
  </si>
  <si>
    <t>Suivi par</t>
  </si>
  <si>
    <t>N°PROGOS</t>
  </si>
  <si>
    <t>DOSSIER NUMERIQUE</t>
  </si>
  <si>
    <t>DUREE TOTALE
(Durée X Nbre épisodes)</t>
  </si>
  <si>
    <t>Budget total prévu
(part française)</t>
  </si>
  <si>
    <t>AVIS</t>
  </si>
  <si>
    <t>VOTE</t>
  </si>
  <si>
    <t>qui seront chargés d'instruire votre demande ainsi que par les lecteurs réunis par la Région Occitanie qui donneront un avis sur le projet présenté</t>
  </si>
  <si>
    <t>aide sélective CNC 1</t>
  </si>
  <si>
    <t>aide sélective CNC 2</t>
  </si>
  <si>
    <t>Première destination envisagée : cinéma, télévision, internet,…?</t>
  </si>
  <si>
    <t>Travaux envisagés</t>
  </si>
  <si>
    <t>Phase EC-DEV</t>
  </si>
  <si>
    <t>PILOTE SERIE</t>
  </si>
  <si>
    <t>REECRITURE-DEVELOPPEMENT</t>
  </si>
  <si>
    <t>Budget prévisionnel (part française uniquement en cas de coproduction) des travaux de développement, de maquette ou de pilote</t>
  </si>
  <si>
    <t>PHASE EC-DEV</t>
  </si>
  <si>
    <t>rappel pour définir le code genre</t>
  </si>
  <si>
    <t>Notes</t>
  </si>
  <si>
    <t>Localisations en Occitanie</t>
  </si>
  <si>
    <t>Nbre jours tournage réalisés</t>
  </si>
  <si>
    <t>Autres localisations</t>
  </si>
  <si>
    <t>Périodes</t>
  </si>
  <si>
    <t>Synthèse du devis déposé</t>
  </si>
  <si>
    <t>Total Prev.</t>
  </si>
  <si>
    <t>Occitanie Pr.</t>
  </si>
  <si>
    <t>Eligibles Pr.</t>
  </si>
  <si>
    <t>Eligib. Réalisés</t>
  </si>
  <si>
    <t>N°ISAN ou ISAN-DEV</t>
  </si>
  <si>
    <t>Rémunération des auteurs principaux</t>
  </si>
  <si>
    <t>Frais liés à une résidence d'écriture</t>
  </si>
  <si>
    <t>PROGOS</t>
  </si>
  <si>
    <t>Frais liés à un atelier de production</t>
  </si>
  <si>
    <t>Taux dépenses par rapport au budget part française</t>
  </si>
  <si>
    <t>Intensité de financements publics</t>
  </si>
  <si>
    <t>Genre (global)</t>
  </si>
  <si>
    <t xml:space="preserve">Première destination: </t>
  </si>
  <si>
    <t>Format</t>
  </si>
  <si>
    <t xml:space="preserve">y compris, le cas échéant, frais liés à une résidence d'écriture </t>
  </si>
  <si>
    <t>BNC (bénéfices non commerciaux)</t>
  </si>
  <si>
    <t>y compris, le cas échéant, frais liés à un atelier de développement</t>
  </si>
  <si>
    <t>Dépenses éligibles justifiées ou certifiées pour versement de l'acompte ou du solde</t>
  </si>
  <si>
    <t>Signature du représentant légal de l'entreprise</t>
  </si>
  <si>
    <t>Apposer la mention "certifié sincère et conforme"</t>
  </si>
  <si>
    <t>Webdiffuseur</t>
  </si>
  <si>
    <t>Plateforme</t>
  </si>
  <si>
    <t>Pour le développement de films d'animation ou de films documentaires un classeur spécifique est disponible sur le site de la Région</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</si>
  <si>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</si>
  <si>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</si>
  <si>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Dossier de demande d'aide au développement</t>
  </si>
  <si>
    <t>pour un projet de fiction destinée au cinéma, à une télédiifusion ou à une web-diffusion</t>
  </si>
  <si>
    <t xml:space="preserve"> long-métrage (développement), unitaire (développement) , série audiovisuelle (développement ou pilote)</t>
  </si>
  <si>
    <t xml:space="preserve">Préciser si un atelier ou une résidence d'écriture est prévu par la production pour le ou les auteurs (date, lieu et date prévue de confirmation d'admission). </t>
  </si>
  <si>
    <t xml:space="preserve">Préciser si un atelier ou un forum de coproduction est prévu par la production pour ce projet (dates, lieu et date prévue de confirmation d'admission). </t>
  </si>
  <si>
    <t>Numéro ISAN ou ISAN-DEV de l'œuvre (obligatoire)</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</si>
  <si>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</si>
  <si>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</si>
  <si>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Note d'intention de réalisation et, le cas échéant, des éléments graphiques ou références visuelles ou sonores</t>
  </si>
  <si>
    <t>Pour les unitaires, scénario (ou traitement pour les documentaires) ou séquencier complet, paginé. Pour les séries, le scénario du premier épisode, et les traitements ou présentations des épisodes suivants.</t>
  </si>
  <si>
    <t>CV du réalisateur ou de la réalisatrice, et éventuellement lien vers un site hébergeant des précédentes réalisations</t>
  </si>
  <si>
    <t>Filmographie récente du producteur et/ou de la société de production et projets en préparation</t>
  </si>
  <si>
    <t>Copie des justificatifs des financements acquis (à défaut les financements seront considérés comme non acquis)</t>
  </si>
  <si>
    <t>Copie du contrat d'auteur ou de l'option, signé avec la société de production</t>
  </si>
  <si>
    <t>Extrait du K bis (de moins de 3 mois) pour les sociétés, extrait du J.O. pour les associations</t>
  </si>
  <si>
    <t>Réalité Virtuelle</t>
  </si>
  <si>
    <t>Réalité Augmentée</t>
  </si>
  <si>
    <t>Web Interactif</t>
  </si>
  <si>
    <t>Ecrans mobiles</t>
  </si>
  <si>
    <t>MAQUETTE</t>
  </si>
  <si>
    <t>Format .xls ou .xlsx 
ET
Format  .pdf
nommés ainsi :
1-FICHE-TITRE_DU_PROJET</t>
  </si>
  <si>
    <t>en 1 seul fichier de préférence, 
sous format .pdf
nommé ainsi :
2-ART-TITRE_DU_PROJET</t>
  </si>
  <si>
    <t>en 1 seul fichier de préférence, 
sous format .pdf
nommé ainsi :
3-ADM-TITRE_DU_PROJET</t>
  </si>
  <si>
    <t>Les dossiers reçus en dehors des dates de dépôt ne seront pas examinés</t>
  </si>
  <si>
    <t>Co-réalisation le cas échéant</t>
  </si>
  <si>
    <t>Dans le cadre du Règlement Général de Protection des Données (RGPD) :</t>
  </si>
  <si>
    <t>1/  j'autorise la Région Occitanie à utiliser mon mail pour l'envoi d'informations sur mon projet</t>
  </si>
  <si>
    <r>
      <t xml:space="preserve">OUI </t>
    </r>
    <r>
      <rPr>
        <b/>
        <sz val="9"/>
        <color theme="4" tint="-0.499984740745262"/>
        <rFont val="Arial"/>
        <family val="2"/>
      </rPr>
      <t></t>
    </r>
  </si>
  <si>
    <r>
      <t xml:space="preserve">NON  </t>
    </r>
    <r>
      <rPr>
        <b/>
        <sz val="9"/>
        <color theme="4" tint="-0.499984740745262"/>
        <rFont val="Arial"/>
        <family val="2"/>
      </rPr>
      <t></t>
    </r>
  </si>
  <si>
    <t>supprimer le choix non retenu</t>
  </si>
  <si>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</si>
  <si>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</si>
  <si>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</si>
  <si>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Prénom et NOM du représentant de l'entreprise de production déléguée</t>
  </si>
  <si>
    <t>Date</t>
  </si>
  <si>
    <t>(supprimer le choix non retenu)</t>
  </si>
  <si>
    <t>Les modalités de l'aide et les dates de dépôts peuvent être consultées sur le site de la Région</t>
  </si>
  <si>
    <t xml:space="preserve">Ce dossier comporte plusieurs feuilles (tableur avec onglets). </t>
  </si>
  <si>
    <t>Vérifier sur l'onglet dernière page les éléments à adresser  en version numérique :</t>
  </si>
  <si>
    <t xml:space="preserve">Total HT dépenses éligibles Occitanie . </t>
  </si>
  <si>
    <t xml:space="preserve">Eligibles dans la limite de 25% des dépenses prévues en Occitanie. </t>
  </si>
  <si>
    <t>A l'adresse mail : film@laregion.fr</t>
  </si>
  <si>
    <t>Descriptif des principales étapes de développement ou de fabrication de pilote (200 caractères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</si>
</sst>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0"/>
    <numFmt numFmtId="170" formatCode="#,##0_ ;[Red]\-#,##0\ "/>
  </numFmts>
  <fonts count="62"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b/>
      <sz val="9"/>
      <color theme="4" tint="-0.249977111117893"/>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sz val="9"/>
      <color theme="2" tint="-9.9978637043366805E-2"/>
      <name val="Calibri"/>
      <family val="2"/>
      <scheme val="minor"/>
    </font>
    <font>
      <b/>
      <sz val="9"/>
      <color rgb="FFFFFFFF"/>
      <name val="Calibri"/>
      <family val="2"/>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indexed="81"/>
      <name val="Tahoma"/>
      <family val="2"/>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9"/>
      <color theme="0"/>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8"/>
      <color rgb="FFFFC000"/>
      <name val="Calibri"/>
      <family val="2"/>
      <scheme val="minor"/>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sz val="9"/>
      <color theme="1" tint="0.34998626667073579"/>
      <name val="Calibri"/>
      <family val="2"/>
      <scheme val="minor"/>
    </font>
    <font>
      <b/>
      <sz val="10"/>
      <color theme="3"/>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11"/>
      <color theme="3"/>
      <name val="Calibri"/>
      <family val="2"/>
      <scheme val="minor"/>
    </font>
    <font>
      <b/>
      <sz val="11"/>
      <color theme="2" tint="-0.89999084444715716"/>
      <name val="Calibri"/>
      <family val="2"/>
      <scheme val="minor"/>
    </font>
    <font>
      <b/>
      <i/>
      <sz val="9"/>
      <color theme="3"/>
      <name val="Calibri"/>
      <family val="2"/>
      <scheme val="minor"/>
    </font>
    <font>
      <sz val="9"/>
      <color theme="3"/>
      <name val="Calibri"/>
      <family val="2"/>
      <scheme val="minor"/>
    </font>
    <font>
      <u/>
      <sz val="9"/>
      <color theme="3"/>
      <name val="Calibri"/>
      <family val="2"/>
      <scheme val="minor"/>
    </font>
    <font>
      <b/>
      <sz val="9"/>
      <color theme="2" tint="-0.89999084444715716"/>
      <name val="Calibri"/>
      <family val="2"/>
      <scheme val="minor"/>
    </font>
    <font>
      <b/>
      <sz val="8"/>
      <color theme="2" tint="-0.749992370372631"/>
      <name val="Calibri"/>
      <family val="2"/>
      <scheme val="minor"/>
    </font>
    <font>
      <b/>
      <sz val="9"/>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9"/>
      <color theme="4" tint="-0.499984740745262"/>
      <name val="Calibri"/>
      <family val="2"/>
      <scheme val="minor"/>
    </font>
    <font>
      <b/>
      <sz val="9"/>
      <color theme="4" tint="-0.499984740745262"/>
      <name val="Arial"/>
      <family val="2"/>
    </font>
    <font>
      <b/>
      <sz val="9"/>
      <color theme="4"/>
      <name val="Calibri"/>
      <family val="2"/>
      <scheme val="minor"/>
    </font>
    <font>
      <u/>
      <sz val="8"/>
      <color theme="10"/>
      <name val="Calibri"/>
      <family val="2"/>
      <scheme val="minor"/>
    </font>
    <font>
      <sz val="8"/>
      <color theme="4"/>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theme="3"/>
        <bgColor indexed="64"/>
      </patternFill>
    </fill>
    <fill>
      <patternFill patternType="solid">
        <fgColor rgb="FF92D050"/>
        <bgColor indexed="64"/>
      </patternFill>
    </fill>
    <fill>
      <patternFill patternType="solid">
        <fgColor theme="4"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diagonal/>
    </border>
    <border>
      <left style="dotted">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dotted">
        <color indexed="64"/>
      </left>
      <right/>
      <top/>
      <bottom style="hair">
        <color indexed="64"/>
      </bottom>
      <diagonal/>
    </border>
    <border>
      <left style="dotted">
        <color auto="1"/>
      </left>
      <right/>
      <top style="hair">
        <color auto="1"/>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top/>
      <bottom style="hair">
        <color indexed="64"/>
      </bottom>
      <diagonal/>
    </border>
    <border>
      <left style="thin">
        <color indexed="64"/>
      </left>
      <right style="dotted">
        <color indexed="64"/>
      </right>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s>
  <cellStyleXfs count="14">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8" fillId="0" borderId="0"/>
    <xf numFmtId="0" fontId="6" fillId="0" borderId="0"/>
    <xf numFmtId="0" fontId="15" fillId="0" borderId="0" applyNumberFormat="0" applyFill="0" applyBorder="0" applyAlignment="0" applyProtection="0"/>
    <xf numFmtId="164" fontId="2" fillId="0" borderId="0" applyFont="0" applyFill="0" applyBorder="0" applyAlignment="0" applyProtection="0"/>
    <xf numFmtId="44" fontId="28"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0" fontId="32" fillId="0" borderId="0"/>
    <xf numFmtId="0" fontId="6" fillId="0" borderId="0"/>
  </cellStyleXfs>
  <cellXfs count="674">
    <xf numFmtId="0" fontId="0" fillId="0" borderId="0" xfId="0"/>
    <xf numFmtId="0" fontId="0" fillId="0" borderId="0" xfId="0" applyBorder="1" applyAlignment="1" applyProtection="1">
      <alignmen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wrapText="1"/>
    </xf>
    <xf numFmtId="0" fontId="4" fillId="2" borderId="0" xfId="0" applyFont="1" applyFill="1" applyBorder="1" applyAlignment="1" applyProtection="1">
      <alignment horizontal="right" vertical="top" wrapText="1"/>
    </xf>
    <xf numFmtId="0" fontId="0" fillId="2" borderId="0" xfId="0"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0" fillId="2" borderId="0" xfId="0" applyFill="1" applyAlignment="1" applyProtection="1">
      <alignment horizontal="left" vertical="top" wrapText="1"/>
    </xf>
    <xf numFmtId="0" fontId="13"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5" fillId="0" borderId="0" xfId="4" applyFont="1" applyProtection="1">
      <protection locked="0"/>
    </xf>
    <xf numFmtId="165" fontId="5" fillId="0" borderId="0" xfId="1" applyNumberFormat="1" applyFont="1" applyProtection="1">
      <protection locked="0"/>
    </xf>
    <xf numFmtId="0" fontId="5" fillId="0" borderId="14" xfId="4" applyFont="1" applyBorder="1" applyAlignment="1" applyProtection="1">
      <alignment horizontal="right" vertical="center"/>
      <protection locked="0"/>
    </xf>
    <xf numFmtId="0" fontId="5" fillId="0" borderId="4" xfId="4" applyFont="1" applyBorder="1" applyProtection="1">
      <protection locked="0"/>
    </xf>
    <xf numFmtId="165" fontId="5" fillId="0" borderId="4" xfId="1" applyNumberFormat="1" applyFont="1" applyBorder="1" applyProtection="1">
      <protection locked="0"/>
    </xf>
    <xf numFmtId="3" fontId="5" fillId="0" borderId="4" xfId="4" applyNumberFormat="1" applyFont="1" applyBorder="1" applyProtection="1">
      <protection locked="0"/>
    </xf>
    <xf numFmtId="0" fontId="5" fillId="0" borderId="15" xfId="4" applyFont="1" applyBorder="1" applyAlignment="1" applyProtection="1">
      <alignment horizontal="right" vertical="center"/>
      <protection locked="0"/>
    </xf>
    <xf numFmtId="0" fontId="5" fillId="0" borderId="11" xfId="4" applyFont="1" applyBorder="1" applyProtection="1">
      <protection locked="0"/>
    </xf>
    <xf numFmtId="165" fontId="5" fillId="0" borderId="11" xfId="1" applyNumberFormat="1" applyFont="1" applyBorder="1" applyProtection="1">
      <protection locked="0"/>
    </xf>
    <xf numFmtId="0" fontId="5" fillId="0" borderId="12" xfId="4" applyFont="1" applyBorder="1" applyAlignment="1" applyProtection="1">
      <alignment horizontal="right" vertical="center"/>
      <protection locked="0"/>
    </xf>
    <xf numFmtId="0" fontId="5" fillId="0" borderId="12" xfId="4" applyFont="1" applyBorder="1" applyProtection="1">
      <protection locked="0"/>
    </xf>
    <xf numFmtId="165" fontId="5" fillId="0" borderId="12" xfId="1" applyNumberFormat="1" applyFont="1" applyBorder="1" applyProtection="1">
      <protection locked="0"/>
    </xf>
    <xf numFmtId="0" fontId="5" fillId="0" borderId="13" xfId="4" applyFont="1" applyBorder="1" applyProtection="1">
      <protection locked="0"/>
    </xf>
    <xf numFmtId="0" fontId="5" fillId="0" borderId="4" xfId="4" applyFont="1" applyBorder="1" applyAlignment="1" applyProtection="1">
      <alignment horizontal="right" vertical="center"/>
      <protection locked="0"/>
    </xf>
    <xf numFmtId="0" fontId="5" fillId="0" borderId="14" xfId="4" applyFont="1" applyBorder="1" applyProtection="1">
      <protection locked="0"/>
    </xf>
    <xf numFmtId="165" fontId="5" fillId="0" borderId="0" xfId="1" applyNumberFormat="1" applyFont="1" applyBorder="1" applyProtection="1">
      <protection locked="0"/>
    </xf>
    <xf numFmtId="0" fontId="5" fillId="0" borderId="17" xfId="4" applyFont="1" applyBorder="1" applyProtection="1">
      <protection locked="0"/>
    </xf>
    <xf numFmtId="0" fontId="10" fillId="0" borderId="0" xfId="4" applyFont="1" applyBorder="1" applyAlignment="1" applyProtection="1">
      <alignment horizontal="right" vertical="center"/>
      <protection locked="0"/>
    </xf>
    <xf numFmtId="0" fontId="5" fillId="0" borderId="0" xfId="4" applyFont="1" applyBorder="1" applyProtection="1">
      <protection locked="0"/>
    </xf>
    <xf numFmtId="0" fontId="9" fillId="0" borderId="0" xfId="4" applyFont="1" applyBorder="1" applyProtection="1">
      <protection locked="0"/>
    </xf>
    <xf numFmtId="0" fontId="9" fillId="0" borderId="0" xfId="4" applyFont="1" applyProtection="1">
      <protection locked="0"/>
    </xf>
    <xf numFmtId="0" fontId="5" fillId="0" borderId="0" xfId="4" applyFont="1" applyBorder="1" applyAlignment="1" applyProtection="1">
      <alignment horizontal="right" vertical="center"/>
      <protection locked="0"/>
    </xf>
    <xf numFmtId="165" fontId="5" fillId="0" borderId="17" xfId="1" applyNumberFormat="1" applyFont="1" applyBorder="1" applyProtection="1">
      <protection locked="0"/>
    </xf>
    <xf numFmtId="0" fontId="5" fillId="0" borderId="2" xfId="4" applyFont="1" applyBorder="1" applyProtection="1">
      <protection locked="0"/>
    </xf>
    <xf numFmtId="0" fontId="3" fillId="0" borderId="0" xfId="4" applyFont="1" applyProtection="1">
      <protection locked="0"/>
    </xf>
    <xf numFmtId="165" fontId="3" fillId="0" borderId="0" xfId="1" applyNumberFormat="1" applyFont="1" applyProtection="1">
      <protection locked="0"/>
    </xf>
    <xf numFmtId="165" fontId="9" fillId="0" borderId="0" xfId="1" applyNumberFormat="1" applyFont="1" applyProtection="1">
      <protection locked="0"/>
    </xf>
    <xf numFmtId="0" fontId="10" fillId="0" borderId="7" xfId="4" applyFont="1" applyBorder="1" applyAlignment="1" applyProtection="1">
      <alignment vertical="center"/>
    </xf>
    <xf numFmtId="3" fontId="5" fillId="0" borderId="3" xfId="4" applyNumberFormat="1" applyFont="1" applyBorder="1" applyProtection="1"/>
    <xf numFmtId="165" fontId="5" fillId="0" borderId="3" xfId="1" applyNumberFormat="1" applyFont="1" applyBorder="1" applyProtection="1"/>
    <xf numFmtId="3" fontId="5" fillId="0" borderId="10" xfId="4" applyNumberFormat="1" applyFont="1" applyBorder="1" applyProtection="1"/>
    <xf numFmtId="0" fontId="5" fillId="0" borderId="3" xfId="4" applyFont="1" applyBorder="1" applyProtection="1"/>
    <xf numFmtId="0" fontId="5" fillId="0" borderId="10" xfId="4" applyFont="1" applyBorder="1" applyProtection="1"/>
    <xf numFmtId="0" fontId="10" fillId="0" borderId="22" xfId="4" applyFont="1" applyBorder="1" applyAlignment="1" applyProtection="1">
      <alignment vertical="center"/>
    </xf>
    <xf numFmtId="0" fontId="5" fillId="0" borderId="23" xfId="4" applyFont="1" applyBorder="1" applyProtection="1"/>
    <xf numFmtId="165" fontId="5" fillId="0" borderId="23" xfId="1" applyNumberFormat="1" applyFont="1" applyBorder="1" applyProtection="1"/>
    <xf numFmtId="0" fontId="5" fillId="0" borderId="24" xfId="4" applyFont="1" applyBorder="1" applyProtection="1"/>
    <xf numFmtId="0" fontId="10" fillId="0" borderId="11" xfId="4" applyFont="1" applyBorder="1" applyAlignment="1" applyProtection="1">
      <alignment vertical="center"/>
    </xf>
    <xf numFmtId="0" fontId="5" fillId="0" borderId="1" xfId="4" applyFont="1" applyBorder="1" applyProtection="1"/>
    <xf numFmtId="165" fontId="5" fillId="0" borderId="10" xfId="1" applyNumberFormat="1" applyFont="1" applyBorder="1" applyProtection="1"/>
    <xf numFmtId="0" fontId="10" fillId="0" borderId="1" xfId="4" applyFont="1" applyBorder="1" applyAlignment="1" applyProtection="1">
      <alignment horizontal="right" vertical="center"/>
    </xf>
    <xf numFmtId="165" fontId="5" fillId="0" borderId="1" xfId="1" applyNumberFormat="1" applyFont="1" applyBorder="1" applyProtection="1"/>
    <xf numFmtId="0" fontId="9" fillId="0" borderId="3" xfId="4" applyFont="1" applyBorder="1" applyProtection="1"/>
    <xf numFmtId="165" fontId="9" fillId="0" borderId="3" xfId="1" applyNumberFormat="1" applyFont="1" applyBorder="1" applyProtection="1"/>
    <xf numFmtId="0" fontId="5" fillId="0" borderId="7" xfId="4" applyFont="1" applyBorder="1" applyAlignment="1" applyProtection="1">
      <alignment horizontal="right" vertical="center"/>
    </xf>
    <xf numFmtId="0" fontId="5" fillId="0" borderId="7" xfId="4" applyFont="1" applyBorder="1" applyProtection="1"/>
    <xf numFmtId="165" fontId="5" fillId="0" borderId="7" xfId="1" applyNumberFormat="1" applyFont="1" applyBorder="1" applyProtection="1"/>
    <xf numFmtId="0" fontId="10" fillId="0" borderId="1" xfId="4" applyFont="1" applyBorder="1" applyAlignment="1" applyProtection="1">
      <alignment vertical="center"/>
    </xf>
    <xf numFmtId="0" fontId="9" fillId="0" borderId="1" xfId="4" applyFont="1" applyBorder="1" applyProtection="1"/>
    <xf numFmtId="165" fontId="9" fillId="0" borderId="1" xfId="1" applyNumberFormat="1" applyFont="1" applyBorder="1" applyProtection="1"/>
    <xf numFmtId="0" fontId="9" fillId="0" borderId="0" xfId="4" applyFont="1" applyBorder="1" applyProtection="1"/>
    <xf numFmtId="165" fontId="9" fillId="0" borderId="0" xfId="1" applyNumberFormat="1" applyFont="1" applyBorder="1" applyProtection="1"/>
    <xf numFmtId="0" fontId="0" fillId="4" borderId="0" xfId="0" applyFill="1"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0" borderId="0" xfId="0" applyFill="1" applyAlignment="1" applyProtection="1">
      <alignment horizontal="left" vertical="top" wrapText="1"/>
      <protection locked="0"/>
    </xf>
    <xf numFmtId="1" fontId="0" fillId="0" borderId="0" xfId="0" applyNumberFormat="1" applyBorder="1" applyAlignment="1" applyProtection="1">
      <alignment horizontal="left" vertical="top" wrapText="1"/>
      <protection locked="0"/>
    </xf>
    <xf numFmtId="44" fontId="0" fillId="0" borderId="0" xfId="1" applyFont="1" applyFill="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0" xfId="0" applyFill="1" applyAlignment="1" applyProtection="1">
      <alignment vertical="center"/>
    </xf>
    <xf numFmtId="0" fontId="25" fillId="0"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top" wrapText="1"/>
    </xf>
    <xf numFmtId="49" fontId="0" fillId="0" borderId="0" xfId="0" applyNumberFormat="1" applyBorder="1" applyAlignment="1" applyProtection="1">
      <alignment vertical="top" wrapText="1"/>
      <protection locked="0"/>
    </xf>
    <xf numFmtId="0" fontId="15" fillId="0" borderId="0" xfId="6" applyBorder="1" applyAlignment="1" applyProtection="1">
      <alignment vertical="top" wrapText="1"/>
      <protection locked="0"/>
    </xf>
    <xf numFmtId="0" fontId="0" fillId="2" borderId="3" xfId="0" applyFill="1" applyBorder="1" applyAlignment="1" applyProtection="1">
      <alignment vertical="center"/>
    </xf>
    <xf numFmtId="0" fontId="23" fillId="2" borderId="7" xfId="0" applyFont="1" applyFill="1" applyBorder="1" applyAlignment="1" applyProtection="1">
      <alignment vertical="center"/>
    </xf>
    <xf numFmtId="0" fontId="0" fillId="2" borderId="0" xfId="0" applyFont="1" applyFill="1" applyAlignment="1" applyProtection="1">
      <alignment vertical="center"/>
    </xf>
    <xf numFmtId="0" fontId="0" fillId="0" borderId="0" xfId="0" applyFont="1" applyAlignment="1" applyProtection="1">
      <alignment vertical="center"/>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23" fillId="2" borderId="0" xfId="0" applyFont="1" applyFill="1" applyBorder="1" applyAlignment="1" applyProtection="1">
      <alignment horizontal="right" vertical="center"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Alignment="1" applyProtection="1">
      <alignment horizontal="left" vertical="top" wrapText="1"/>
    </xf>
    <xf numFmtId="0" fontId="0" fillId="0" borderId="0" xfId="0" applyFont="1" applyAlignment="1" applyProtection="1">
      <alignment horizontal="center" vertical="center"/>
    </xf>
    <xf numFmtId="0" fontId="24" fillId="0" borderId="0" xfId="0" applyFont="1" applyAlignment="1">
      <alignment vertical="top" wrapText="1"/>
    </xf>
    <xf numFmtId="0" fontId="24" fillId="0" borderId="1" xfId="0" applyFont="1" applyBorder="1" applyAlignment="1">
      <alignment vertical="top" wrapText="1"/>
    </xf>
    <xf numFmtId="0" fontId="27" fillId="0" borderId="1" xfId="0" applyFont="1" applyBorder="1" applyAlignment="1">
      <alignment vertical="top" wrapText="1"/>
    </xf>
    <xf numFmtId="49" fontId="24" fillId="0" borderId="1" xfId="0" applyNumberFormat="1" applyFont="1" applyBorder="1" applyAlignment="1">
      <alignment vertical="top" wrapText="1"/>
    </xf>
    <xf numFmtId="167" fontId="24" fillId="0" borderId="1" xfId="7" applyNumberFormat="1" applyFont="1" applyBorder="1" applyAlignment="1">
      <alignment vertical="top" wrapText="1"/>
    </xf>
    <xf numFmtId="1" fontId="24" fillId="0" borderId="1" xfId="0" applyNumberFormat="1" applyFont="1" applyBorder="1" applyAlignment="1">
      <alignment vertical="top" wrapText="1"/>
    </xf>
    <xf numFmtId="9" fontId="24" fillId="0" borderId="1" xfId="2" applyFont="1" applyBorder="1" applyAlignment="1">
      <alignment vertical="top" wrapText="1"/>
    </xf>
    <xf numFmtId="0" fontId="24" fillId="0" borderId="0" xfId="0" applyFont="1"/>
    <xf numFmtId="0" fontId="0" fillId="2" borderId="0" xfId="0" applyFont="1" applyFill="1" applyAlignment="1" applyProtection="1">
      <alignment horizontal="left" vertical="center" wrapText="1"/>
    </xf>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horizontal="left" vertical="top" wrapText="1"/>
    </xf>
    <xf numFmtId="0" fontId="27" fillId="2" borderId="7" xfId="0" applyFont="1" applyFill="1" applyBorder="1" applyAlignment="1" applyProtection="1">
      <alignment horizontal="left" vertical="center" wrapText="1"/>
    </xf>
    <xf numFmtId="0" fontId="27" fillId="6" borderId="7" xfId="0" applyFont="1" applyFill="1" applyBorder="1" applyAlignment="1" applyProtection="1">
      <alignment horizontal="left" vertical="center" wrapText="1"/>
    </xf>
    <xf numFmtId="0" fontId="10" fillId="0" borderId="0" xfId="3" applyFont="1" applyAlignment="1" applyProtection="1">
      <alignment vertical="center"/>
      <protection locked="0"/>
    </xf>
    <xf numFmtId="0" fontId="5" fillId="0" borderId="0" xfId="3" applyFont="1" applyAlignment="1" applyProtection="1">
      <alignment vertical="center"/>
      <protection locked="0"/>
    </xf>
    <xf numFmtId="3" fontId="5" fillId="0" borderId="0" xfId="3" applyNumberFormat="1" applyFont="1" applyAlignment="1" applyProtection="1">
      <alignment vertical="center"/>
      <protection locked="0"/>
    </xf>
    <xf numFmtId="0" fontId="1" fillId="2" borderId="0" xfId="0" applyFont="1" applyFill="1" applyBorder="1" applyAlignment="1" applyProtection="1">
      <alignment horizontal="left" wrapText="1"/>
    </xf>
    <xf numFmtId="0" fontId="1" fillId="2" borderId="0" xfId="0" applyFont="1" applyFill="1" applyAlignment="1" applyProtection="1">
      <alignment horizontal="righ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vertical="top" wrapText="1"/>
    </xf>
    <xf numFmtId="9" fontId="9" fillId="0" borderId="1" xfId="2" applyFont="1" applyBorder="1" applyProtection="1"/>
    <xf numFmtId="0" fontId="0" fillId="0" borderId="0" xfId="0" applyAlignment="1" applyProtection="1">
      <alignment horizontal="left" vertical="top" wrapText="1"/>
      <protection locked="0"/>
    </xf>
    <xf numFmtId="3" fontId="5" fillId="9" borderId="1" xfId="3" applyNumberFormat="1" applyFont="1" applyFill="1" applyBorder="1" applyAlignment="1" applyProtection="1">
      <alignment vertical="center"/>
      <protection locked="0"/>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Border="1" applyAlignment="1" applyProtection="1">
      <alignment wrapText="1"/>
    </xf>
    <xf numFmtId="0" fontId="0" fillId="0" borderId="0" xfId="0" applyAlignment="1">
      <alignment horizontal="left"/>
    </xf>
    <xf numFmtId="0" fontId="0" fillId="0" borderId="0" xfId="0" applyAlignment="1">
      <alignment horizontal="left"/>
    </xf>
    <xf numFmtId="3" fontId="7" fillId="0" borderId="1" xfId="3" applyNumberFormat="1" applyFont="1" applyBorder="1" applyAlignment="1" applyProtection="1">
      <alignment horizontal="center" vertical="center" wrapText="1"/>
    </xf>
    <xf numFmtId="3" fontId="7" fillId="3" borderId="1" xfId="3" applyNumberFormat="1" applyFont="1" applyFill="1" applyBorder="1" applyAlignment="1" applyProtection="1">
      <alignment horizontal="center" vertical="center" wrapText="1"/>
    </xf>
    <xf numFmtId="3" fontId="7" fillId="9" borderId="1" xfId="3" applyNumberFormat="1" applyFont="1" applyFill="1" applyBorder="1" applyAlignment="1" applyProtection="1">
      <alignment horizontal="center" vertical="center" wrapText="1"/>
    </xf>
    <xf numFmtId="0" fontId="7" fillId="0" borderId="1" xfId="3" applyFont="1" applyFill="1" applyBorder="1" applyAlignment="1" applyProtection="1">
      <alignment vertical="center" wrapText="1"/>
      <protection locked="0"/>
    </xf>
    <xf numFmtId="0" fontId="10" fillId="3" borderId="11" xfId="3" applyFont="1" applyFill="1" applyBorder="1" applyAlignment="1" applyProtection="1">
      <alignment vertical="center"/>
    </xf>
    <xf numFmtId="3" fontId="5" fillId="3" borderId="1" xfId="3" applyNumberFormat="1" applyFont="1" applyFill="1" applyBorder="1" applyAlignment="1" applyProtection="1">
      <alignment vertical="center"/>
    </xf>
    <xf numFmtId="3" fontId="5" fillId="9" borderId="1" xfId="3" applyNumberFormat="1" applyFont="1" applyFill="1" applyBorder="1" applyAlignment="1" applyProtection="1">
      <alignment vertical="center"/>
    </xf>
    <xf numFmtId="0" fontId="5" fillId="0" borderId="0" xfId="13" applyFont="1" applyAlignment="1">
      <alignment vertical="center" wrapText="1"/>
    </xf>
    <xf numFmtId="3" fontId="5" fillId="0" borderId="6" xfId="3" applyNumberFormat="1" applyFont="1" applyBorder="1" applyAlignment="1" applyProtection="1">
      <alignment vertical="center"/>
      <protection locked="0"/>
    </xf>
    <xf numFmtId="3" fontId="5" fillId="3" borderId="6" xfId="3" applyNumberFormat="1" applyFont="1" applyFill="1" applyBorder="1" applyAlignment="1" applyProtection="1">
      <alignment vertical="center"/>
      <protection locked="0"/>
    </xf>
    <xf numFmtId="0" fontId="5" fillId="0" borderId="5" xfId="13" applyFont="1" applyBorder="1" applyAlignment="1">
      <alignment vertical="center" wrapText="1"/>
    </xf>
    <xf numFmtId="0" fontId="5" fillId="0" borderId="0" xfId="13" applyFont="1" applyBorder="1" applyAlignment="1">
      <alignment vertical="center" wrapText="1"/>
    </xf>
    <xf numFmtId="0" fontId="10" fillId="3" borderId="7" xfId="3" applyFont="1" applyFill="1" applyBorder="1" applyAlignment="1" applyProtection="1">
      <alignment vertical="center"/>
    </xf>
    <xf numFmtId="0" fontId="5" fillId="0" borderId="0" xfId="3" applyFont="1" applyAlignment="1" applyProtection="1">
      <alignment horizontal="left" vertical="center" wrapText="1"/>
      <protection locked="0"/>
    </xf>
    <xf numFmtId="0" fontId="5" fillId="0" borderId="5" xfId="3" quotePrefix="1" applyFont="1" applyBorder="1" applyAlignment="1" applyProtection="1">
      <alignment horizontal="left" vertical="center" wrapText="1"/>
      <protection locked="0"/>
    </xf>
    <xf numFmtId="3" fontId="5" fillId="0" borderId="6" xfId="3" applyNumberFormat="1" applyFont="1" applyBorder="1" applyAlignment="1" applyProtection="1">
      <alignment vertical="center" wrapText="1"/>
      <protection locked="0"/>
    </xf>
    <xf numFmtId="3" fontId="5" fillId="3" borderId="6" xfId="3" applyNumberFormat="1" applyFont="1" applyFill="1" applyBorder="1" applyAlignment="1" applyProtection="1">
      <alignment vertical="center" wrapText="1"/>
      <protection locked="0"/>
    </xf>
    <xf numFmtId="0" fontId="5" fillId="0" borderId="9" xfId="13" applyFont="1" applyBorder="1" applyAlignment="1">
      <alignment horizontal="left" vertical="center" wrapText="1"/>
    </xf>
    <xf numFmtId="0" fontId="5" fillId="0" borderId="29" xfId="13" applyFont="1" applyBorder="1" applyAlignment="1">
      <alignment horizontal="left" vertical="center" wrapText="1"/>
    </xf>
    <xf numFmtId="0" fontId="5" fillId="0" borderId="5" xfId="13" applyFont="1" applyBorder="1" applyAlignment="1">
      <alignment horizontal="left" vertical="center" wrapText="1"/>
    </xf>
    <xf numFmtId="0" fontId="5" fillId="0" borderId="5" xfId="13" quotePrefix="1" applyFont="1" applyBorder="1" applyAlignment="1">
      <alignment horizontal="left" vertical="center" wrapText="1"/>
    </xf>
    <xf numFmtId="0" fontId="5" fillId="0" borderId="0" xfId="3" applyFont="1" applyBorder="1" applyAlignment="1" applyProtection="1">
      <alignment vertical="center"/>
      <protection locked="0"/>
    </xf>
    <xf numFmtId="3" fontId="5" fillId="0" borderId="0" xfId="3" applyNumberFormat="1" applyFont="1" applyBorder="1" applyAlignment="1" applyProtection="1">
      <alignment vertical="center"/>
      <protection locked="0"/>
    </xf>
    <xf numFmtId="3" fontId="5" fillId="3" borderId="11" xfId="3" applyNumberFormat="1" applyFont="1" applyFill="1" applyBorder="1" applyAlignment="1" applyProtection="1">
      <alignment vertical="center"/>
    </xf>
    <xf numFmtId="3" fontId="5" fillId="0" borderId="4" xfId="3" applyNumberFormat="1" applyFont="1" applyBorder="1" applyAlignment="1" applyProtection="1">
      <alignment vertical="center"/>
      <protection locked="0"/>
    </xf>
    <xf numFmtId="3" fontId="5" fillId="3" borderId="4" xfId="3" applyNumberFormat="1" applyFont="1" applyFill="1" applyBorder="1" applyAlignment="1" applyProtection="1">
      <alignment vertical="center"/>
      <protection locked="0"/>
    </xf>
    <xf numFmtId="0" fontId="5" fillId="0" borderId="5" xfId="3" applyFont="1" applyBorder="1" applyAlignment="1" applyProtection="1">
      <alignment vertical="center"/>
      <protection locked="0"/>
    </xf>
    <xf numFmtId="0" fontId="5" fillId="0" borderId="5" xfId="3" quotePrefix="1" applyFont="1" applyBorder="1" applyAlignment="1" applyProtection="1">
      <alignment horizontal="left" vertical="center"/>
      <protection locked="0"/>
    </xf>
    <xf numFmtId="0" fontId="10" fillId="3" borderId="7" xfId="3" applyFont="1" applyFill="1" applyBorder="1" applyAlignment="1" applyProtection="1">
      <alignment horizontal="left" vertical="center"/>
    </xf>
    <xf numFmtId="0" fontId="5" fillId="0" borderId="0" xfId="3" applyFont="1" applyAlignment="1" applyProtection="1">
      <alignment vertical="center" wrapText="1"/>
      <protection locked="0"/>
    </xf>
    <xf numFmtId="0" fontId="5" fillId="0" borderId="5" xfId="3" applyFont="1" applyBorder="1" applyAlignment="1" applyProtection="1">
      <alignment vertical="center" wrapText="1"/>
      <protection locked="0"/>
    </xf>
    <xf numFmtId="0" fontId="5" fillId="0" borderId="9" xfId="13" applyFont="1" applyBorder="1" applyAlignment="1">
      <alignment vertical="center" wrapText="1"/>
    </xf>
    <xf numFmtId="0" fontId="5" fillId="0" borderId="9" xfId="13" quotePrefix="1" applyFont="1" applyBorder="1" applyAlignment="1">
      <alignment horizontal="left" vertical="center" wrapText="1"/>
    </xf>
    <xf numFmtId="0" fontId="5" fillId="0" borderId="30" xfId="13" quotePrefix="1" applyFont="1" applyBorder="1" applyAlignment="1">
      <alignment horizontal="left" vertical="center" wrapText="1"/>
    </xf>
    <xf numFmtId="3" fontId="3" fillId="0" borderId="0" xfId="3" applyNumberFormat="1" applyFont="1" applyAlignment="1" applyProtection="1">
      <alignment horizontal="center" vertical="center"/>
      <protection locked="0"/>
    </xf>
    <xf numFmtId="3" fontId="3" fillId="0" borderId="0" xfId="3" applyNumberFormat="1" applyFont="1" applyAlignment="1" applyProtection="1">
      <alignment vertical="center"/>
      <protection locked="0"/>
    </xf>
    <xf numFmtId="0" fontId="7" fillId="0" borderId="0" xfId="3" applyFont="1" applyAlignment="1" applyProtection="1">
      <alignment vertical="center" wrapText="1"/>
      <protection locked="0"/>
    </xf>
    <xf numFmtId="0" fontId="7" fillId="0" borderId="0" xfId="3" applyFont="1" applyAlignment="1" applyProtection="1">
      <alignment horizontal="left" vertical="center" wrapText="1"/>
      <protection locked="0"/>
    </xf>
    <xf numFmtId="0" fontId="7" fillId="0" borderId="1" xfId="3" applyFont="1" applyBorder="1" applyAlignment="1" applyProtection="1">
      <alignment vertical="center" wrapText="1"/>
      <protection locked="0"/>
    </xf>
    <xf numFmtId="0" fontId="7" fillId="0" borderId="0" xfId="3" applyFont="1" applyBorder="1" applyAlignment="1" applyProtection="1">
      <alignment vertical="center" wrapText="1"/>
      <protection locked="0"/>
    </xf>
    <xf numFmtId="0" fontId="5" fillId="0" borderId="8" xfId="3" quotePrefix="1" applyFont="1" applyBorder="1" applyAlignment="1" applyProtection="1">
      <alignment horizontal="left" vertical="center"/>
      <protection locked="0"/>
    </xf>
    <xf numFmtId="3" fontId="5" fillId="0" borderId="31" xfId="3" applyNumberFormat="1" applyFont="1" applyBorder="1" applyAlignment="1" applyProtection="1">
      <alignment vertical="center"/>
      <protection locked="0"/>
    </xf>
    <xf numFmtId="3" fontId="5" fillId="3" borderId="31" xfId="3" applyNumberFormat="1" applyFont="1" applyFill="1" applyBorder="1" applyAlignment="1" applyProtection="1">
      <alignment vertical="center"/>
      <protection locked="0"/>
    </xf>
    <xf numFmtId="0" fontId="3" fillId="0" borderId="1" xfId="3" applyFont="1" applyFill="1" applyBorder="1" applyAlignment="1" applyProtection="1">
      <alignment horizontal="center" vertical="center"/>
    </xf>
    <xf numFmtId="0" fontId="5" fillId="3" borderId="16" xfId="3" applyFont="1" applyFill="1" applyBorder="1" applyAlignment="1" applyProtection="1">
      <alignment vertical="center"/>
    </xf>
    <xf numFmtId="0" fontId="5" fillId="0" borderId="17" xfId="13" applyFont="1" applyBorder="1" applyAlignment="1">
      <alignment horizontal="right" vertical="center"/>
    </xf>
    <xf numFmtId="0" fontId="5" fillId="0" borderId="32" xfId="13" applyFont="1" applyBorder="1" applyAlignment="1">
      <alignment horizontal="right" vertical="center"/>
    </xf>
    <xf numFmtId="0" fontId="5" fillId="3" borderId="7" xfId="3" applyFont="1" applyFill="1" applyBorder="1" applyAlignment="1" applyProtection="1">
      <alignment horizontal="right" vertical="center"/>
    </xf>
    <xf numFmtId="0" fontId="5" fillId="0" borderId="32" xfId="3" applyFont="1" applyBorder="1" applyAlignment="1" applyProtection="1">
      <alignment horizontal="right" vertical="center" wrapText="1"/>
      <protection locked="0"/>
    </xf>
    <xf numFmtId="0" fontId="5" fillId="0" borderId="32" xfId="13" quotePrefix="1" applyFont="1" applyBorder="1" applyAlignment="1">
      <alignment horizontal="right" vertical="center"/>
    </xf>
    <xf numFmtId="0" fontId="5" fillId="0" borderId="17" xfId="13" quotePrefix="1" applyFont="1" applyBorder="1" applyAlignment="1">
      <alignment horizontal="right" vertical="center"/>
    </xf>
    <xf numFmtId="0" fontId="5" fillId="0" borderId="33" xfId="13" applyFont="1" applyBorder="1" applyAlignment="1">
      <alignment horizontal="right" vertical="center"/>
    </xf>
    <xf numFmtId="0" fontId="5" fillId="0" borderId="34" xfId="13" applyFont="1" applyBorder="1" applyAlignment="1">
      <alignment horizontal="right" vertical="center"/>
    </xf>
    <xf numFmtId="0" fontId="5" fillId="0" borderId="35" xfId="13" applyFont="1" applyBorder="1" applyAlignment="1">
      <alignment vertical="center"/>
    </xf>
    <xf numFmtId="0" fontId="5" fillId="0" borderId="35" xfId="13" applyFont="1" applyBorder="1" applyAlignment="1">
      <alignment horizontal="right" vertical="center"/>
    </xf>
    <xf numFmtId="0" fontId="5" fillId="0" borderId="36" xfId="13" applyFont="1" applyBorder="1" applyAlignment="1">
      <alignment vertical="center"/>
    </xf>
    <xf numFmtId="0" fontId="5" fillId="0" borderId="34" xfId="13" quotePrefix="1" applyFont="1" applyBorder="1" applyAlignment="1">
      <alignment horizontal="right" vertical="center"/>
    </xf>
    <xf numFmtId="0" fontId="5" fillId="0" borderId="17" xfId="13" applyFont="1" applyBorder="1" applyAlignment="1">
      <alignment vertical="center"/>
    </xf>
    <xf numFmtId="0" fontId="5" fillId="0" borderId="36" xfId="13" applyFont="1" applyBorder="1" applyAlignment="1">
      <alignment horizontal="right" vertical="center"/>
    </xf>
    <xf numFmtId="0" fontId="5" fillId="0" borderId="37" xfId="13" applyFont="1" applyBorder="1" applyAlignment="1">
      <alignment horizontal="right" vertical="center"/>
    </xf>
    <xf numFmtId="0" fontId="5" fillId="0" borderId="32" xfId="13" applyFont="1" applyBorder="1" applyAlignment="1">
      <alignment horizontal="right" vertical="center" wrapText="1"/>
    </xf>
    <xf numFmtId="0" fontId="5" fillId="0" borderId="32" xfId="13" quotePrefix="1" applyFont="1" applyBorder="1" applyAlignment="1">
      <alignment horizontal="center" vertical="center"/>
    </xf>
    <xf numFmtId="0" fontId="5" fillId="0" borderId="36" xfId="3" applyFont="1" applyBorder="1" applyAlignment="1" applyProtection="1">
      <alignment horizontal="right" vertical="center"/>
      <protection locked="0"/>
    </xf>
    <xf numFmtId="0" fontId="5" fillId="0" borderId="38" xfId="3" applyFont="1" applyBorder="1" applyAlignment="1" applyProtection="1">
      <alignment horizontal="right" vertical="center"/>
      <protection locked="0"/>
    </xf>
    <xf numFmtId="0" fontId="5" fillId="0" borderId="38" xfId="3" quotePrefix="1" applyFont="1" applyBorder="1" applyAlignment="1" applyProtection="1">
      <alignment horizontal="right" vertical="center"/>
      <protection locked="0"/>
    </xf>
    <xf numFmtId="0" fontId="5" fillId="0" borderId="34" xfId="3" applyFont="1" applyBorder="1" applyAlignment="1" applyProtection="1">
      <alignment horizontal="right" vertical="center"/>
      <protection locked="0"/>
    </xf>
    <xf numFmtId="0" fontId="5" fillId="0" borderId="17" xfId="3" applyFont="1" applyBorder="1" applyAlignment="1" applyProtection="1">
      <alignment horizontal="right" vertical="center"/>
      <protection locked="0"/>
    </xf>
    <xf numFmtId="0" fontId="5" fillId="0" borderId="32" xfId="3" quotePrefix="1" applyFont="1" applyBorder="1" applyAlignment="1" applyProtection="1">
      <alignment horizontal="right" vertical="center"/>
      <protection locked="0"/>
    </xf>
    <xf numFmtId="0" fontId="5" fillId="0" borderId="37" xfId="3" applyFont="1" applyBorder="1" applyAlignment="1" applyProtection="1">
      <alignment horizontal="right" vertical="center"/>
      <protection locked="0"/>
    </xf>
    <xf numFmtId="0" fontId="5" fillId="0" borderId="32" xfId="3" applyFont="1" applyBorder="1" applyAlignment="1" applyProtection="1">
      <alignment horizontal="right" vertical="center"/>
      <protection locked="0"/>
    </xf>
    <xf numFmtId="0" fontId="5" fillId="0" borderId="38" xfId="13" applyFont="1" applyBorder="1" applyAlignment="1">
      <alignment vertical="center"/>
    </xf>
    <xf numFmtId="0" fontId="5" fillId="0" borderId="38" xfId="13" applyFont="1" applyBorder="1" applyAlignment="1">
      <alignment horizontal="right" vertical="center"/>
    </xf>
    <xf numFmtId="0" fontId="5" fillId="0" borderId="38" xfId="13" quotePrefix="1" applyFont="1" applyBorder="1" applyAlignment="1">
      <alignment horizontal="center" vertical="center"/>
    </xf>
    <xf numFmtId="0" fontId="3" fillId="3" borderId="7" xfId="3" applyFont="1" applyFill="1" applyBorder="1" applyAlignment="1" applyProtection="1">
      <alignment horizontal="right" vertical="center"/>
    </xf>
    <xf numFmtId="0" fontId="5" fillId="0" borderId="32" xfId="3" applyFont="1" applyBorder="1" applyAlignment="1" applyProtection="1">
      <alignment vertical="center"/>
      <protection locked="0"/>
    </xf>
    <xf numFmtId="0" fontId="5" fillId="0" borderId="33" xfId="3" applyFont="1" applyBorder="1" applyAlignment="1" applyProtection="1">
      <alignment horizontal="right" vertical="center"/>
      <protection locked="0"/>
    </xf>
    <xf numFmtId="0" fontId="3" fillId="3" borderId="7" xfId="3" applyFont="1" applyFill="1" applyBorder="1" applyAlignment="1" applyProtection="1">
      <alignment vertical="center"/>
    </xf>
    <xf numFmtId="0" fontId="5" fillId="0" borderId="17" xfId="3" applyFont="1" applyBorder="1" applyAlignment="1" applyProtection="1">
      <alignment vertical="center"/>
      <protection locked="0"/>
    </xf>
    <xf numFmtId="9" fontId="5" fillId="0" borderId="1" xfId="2" applyFont="1" applyBorder="1" applyProtection="1"/>
    <xf numFmtId="168" fontId="25" fillId="0" borderId="3" xfId="0" applyNumberFormat="1" applyFont="1" applyFill="1" applyBorder="1" applyAlignment="1" applyProtection="1">
      <alignment horizontal="center" vertical="center" wrapText="1"/>
    </xf>
    <xf numFmtId="0" fontId="10" fillId="3" borderId="1" xfId="13" applyFont="1" applyFill="1" applyBorder="1" applyAlignment="1">
      <alignment vertical="center"/>
    </xf>
    <xf numFmtId="0" fontId="5" fillId="3" borderId="1" xfId="3" applyFont="1" applyFill="1" applyBorder="1" applyAlignment="1" applyProtection="1">
      <alignment horizontal="right" vertical="center"/>
    </xf>
    <xf numFmtId="0" fontId="5" fillId="0" borderId="4" xfId="4" applyFont="1" applyBorder="1" applyAlignment="1" applyProtection="1">
      <alignment horizontal="right"/>
      <protection locked="0"/>
    </xf>
    <xf numFmtId="3" fontId="5" fillId="0" borderId="10" xfId="4" applyNumberFormat="1" applyFont="1" applyBorder="1" applyAlignment="1" applyProtection="1">
      <alignment horizontal="center" vertical="center"/>
    </xf>
    <xf numFmtId="0" fontId="5" fillId="0" borderId="4" xfId="4" applyFont="1" applyBorder="1" applyAlignment="1" applyProtection="1">
      <alignment horizontal="center" vertical="center"/>
      <protection locked="0"/>
    </xf>
    <xf numFmtId="3" fontId="5" fillId="0" borderId="4" xfId="4" applyNumberFormat="1" applyFont="1" applyBorder="1" applyAlignment="1" applyProtection="1">
      <alignment horizontal="center" vertical="center"/>
      <protection locked="0"/>
    </xf>
    <xf numFmtId="0" fontId="5" fillId="0" borderId="10" xfId="4" applyFont="1" applyBorder="1" applyAlignment="1" applyProtection="1">
      <alignment horizontal="center" vertical="center"/>
    </xf>
    <xf numFmtId="0" fontId="5" fillId="0" borderId="11" xfId="4" applyFont="1" applyBorder="1" applyAlignment="1" applyProtection="1">
      <alignment horizontal="center" vertical="center"/>
      <protection locked="0"/>
    </xf>
    <xf numFmtId="0" fontId="5" fillId="0" borderId="13" xfId="4" applyFont="1" applyBorder="1" applyAlignment="1" applyProtection="1">
      <alignment horizontal="center" vertical="center"/>
      <protection locked="0"/>
    </xf>
    <xf numFmtId="0" fontId="5" fillId="0" borderId="24" xfId="4" applyFont="1" applyBorder="1" applyAlignment="1" applyProtection="1">
      <alignment horizontal="center" vertical="center"/>
    </xf>
    <xf numFmtId="0" fontId="5" fillId="0" borderId="1" xfId="4" applyFont="1" applyBorder="1" applyAlignment="1" applyProtection="1">
      <alignment horizontal="center" vertical="center"/>
    </xf>
    <xf numFmtId="0" fontId="5" fillId="0" borderId="0" xfId="4" applyFont="1" applyBorder="1" applyAlignment="1" applyProtection="1">
      <alignment horizontal="center" vertical="center"/>
      <protection locked="0"/>
    </xf>
    <xf numFmtId="0" fontId="9" fillId="0" borderId="10" xfId="4" applyFont="1" applyBorder="1" applyAlignment="1" applyProtection="1">
      <alignment horizontal="center" vertical="center"/>
    </xf>
    <xf numFmtId="0" fontId="9" fillId="0" borderId="1" xfId="4" applyFont="1" applyBorder="1" applyAlignment="1" applyProtection="1">
      <alignment horizontal="center" vertical="center"/>
    </xf>
    <xf numFmtId="0" fontId="9" fillId="0" borderId="0" xfId="4" applyFont="1" applyBorder="1" applyAlignment="1" applyProtection="1">
      <alignment horizontal="center" vertical="center"/>
    </xf>
    <xf numFmtId="0" fontId="5" fillId="0" borderId="0" xfId="4" applyFont="1" applyAlignment="1" applyProtection="1">
      <alignment horizontal="center" vertical="center"/>
      <protection locked="0"/>
    </xf>
    <xf numFmtId="0" fontId="3" fillId="11" borderId="23" xfId="4" applyFont="1" applyFill="1" applyBorder="1" applyAlignment="1" applyProtection="1">
      <alignment horizontal="center" vertical="center"/>
    </xf>
    <xf numFmtId="0" fontId="3" fillId="11" borderId="1" xfId="4" applyFont="1" applyFill="1" applyBorder="1" applyAlignment="1" applyProtection="1">
      <alignment horizontal="center" vertical="center" wrapText="1"/>
    </xf>
    <xf numFmtId="165" fontId="3" fillId="11" borderId="1" xfId="1" applyNumberFormat="1" applyFont="1" applyFill="1" applyBorder="1" applyAlignment="1" applyProtection="1">
      <alignment horizontal="center" vertical="center"/>
    </xf>
    <xf numFmtId="0" fontId="1" fillId="2" borderId="12" xfId="0" applyFont="1" applyFill="1" applyBorder="1" applyAlignment="1" applyProtection="1">
      <alignment horizontal="left" wrapText="1"/>
    </xf>
    <xf numFmtId="0" fontId="1" fillId="2" borderId="14" xfId="0" applyFont="1" applyFill="1" applyBorder="1" applyAlignment="1" applyProtection="1">
      <alignment horizontal="left" wrapText="1"/>
    </xf>
    <xf numFmtId="49" fontId="35" fillId="2" borderId="14" xfId="0" applyNumberFormat="1" applyFont="1" applyFill="1" applyBorder="1" applyAlignment="1" applyProtection="1">
      <alignment horizontal="center" wrapText="1"/>
    </xf>
    <xf numFmtId="0" fontId="0" fillId="0" borderId="0" xfId="0" applyAlignment="1">
      <alignment wrapText="1"/>
    </xf>
    <xf numFmtId="165" fontId="27" fillId="2" borderId="1" xfId="1" applyNumberFormat="1" applyFont="1" applyFill="1" applyBorder="1" applyAlignment="1" applyProtection="1">
      <alignment horizontal="left" vertical="center" wrapText="1"/>
    </xf>
    <xf numFmtId="165" fontId="27" fillId="8" borderId="1" xfId="1" applyNumberFormat="1" applyFont="1" applyFill="1" applyBorder="1" applyAlignment="1" applyProtection="1">
      <alignment horizontal="left" vertical="center" wrapText="1"/>
    </xf>
    <xf numFmtId="0" fontId="0" fillId="0" borderId="0" xfId="0" applyFill="1" applyBorder="1" applyAlignment="1">
      <alignment horizontal="center"/>
    </xf>
    <xf numFmtId="165" fontId="27" fillId="6" borderId="7" xfId="0" applyNumberFormat="1" applyFont="1" applyFill="1" applyBorder="1" applyAlignment="1" applyProtection="1">
      <alignment horizontal="left" vertical="center" wrapText="1"/>
    </xf>
    <xf numFmtId="9" fontId="27" fillId="8" borderId="1" xfId="2" applyFont="1" applyFill="1" applyBorder="1" applyAlignment="1" applyProtection="1">
      <alignment horizontal="center" vertical="center" wrapText="1"/>
    </xf>
    <xf numFmtId="9" fontId="27" fillId="6" borderId="7" xfId="2" applyFont="1" applyFill="1" applyBorder="1" applyAlignment="1" applyProtection="1">
      <alignment horizontal="center" vertical="center" wrapText="1"/>
    </xf>
    <xf numFmtId="165" fontId="24" fillId="8" borderId="1" xfId="1" applyNumberFormat="1" applyFont="1" applyFill="1" applyBorder="1" applyAlignment="1" applyProtection="1">
      <alignment horizontal="left" vertical="center" wrapText="1"/>
    </xf>
    <xf numFmtId="0" fontId="24" fillId="6" borderId="7" xfId="0" applyFont="1" applyFill="1" applyBorder="1" applyAlignment="1" applyProtection="1">
      <alignment horizontal="left" vertical="center" wrapText="1"/>
    </xf>
    <xf numFmtId="0" fontId="0" fillId="2" borderId="0" xfId="0" applyFill="1"/>
    <xf numFmtId="1" fontId="24" fillId="8" borderId="1" xfId="1" applyNumberFormat="1" applyFont="1" applyFill="1" applyBorder="1" applyAlignment="1" applyProtection="1">
      <alignment horizontal="center" vertical="center" wrapText="1"/>
    </xf>
    <xf numFmtId="0" fontId="24" fillId="6" borderId="7" xfId="0" applyFont="1" applyFill="1" applyBorder="1" applyAlignment="1" applyProtection="1">
      <alignment horizontal="center" vertical="center" wrapText="1"/>
    </xf>
    <xf numFmtId="0" fontId="27" fillId="2" borderId="42"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7" fillId="2" borderId="44" xfId="0" applyFont="1" applyFill="1" applyBorder="1" applyAlignment="1" applyProtection="1">
      <alignment horizontal="center" vertical="center" wrapText="1"/>
    </xf>
    <xf numFmtId="165" fontId="27" fillId="2" borderId="45" xfId="1" applyNumberFormat="1" applyFont="1" applyFill="1" applyBorder="1" applyAlignment="1" applyProtection="1">
      <alignment horizontal="left" vertical="center" wrapText="1"/>
    </xf>
    <xf numFmtId="165" fontId="24" fillId="8" borderId="46" xfId="1" applyNumberFormat="1" applyFont="1" applyFill="1" applyBorder="1" applyAlignment="1" applyProtection="1">
      <alignment horizontal="left" vertical="center" wrapText="1"/>
    </xf>
    <xf numFmtId="0" fontId="27" fillId="2" borderId="47" xfId="0" applyFont="1" applyFill="1" applyBorder="1" applyAlignment="1" applyProtection="1">
      <alignment horizontal="left" vertical="center" wrapText="1"/>
    </xf>
    <xf numFmtId="165" fontId="24" fillId="6" borderId="46" xfId="1" applyNumberFormat="1" applyFont="1" applyFill="1" applyBorder="1" applyAlignment="1" applyProtection="1">
      <alignment horizontal="left" vertical="center" wrapText="1"/>
    </xf>
    <xf numFmtId="0" fontId="27" fillId="2" borderId="48" xfId="0" applyFont="1" applyFill="1" applyBorder="1" applyAlignment="1">
      <alignment wrapText="1"/>
    </xf>
    <xf numFmtId="0" fontId="24" fillId="7" borderId="49" xfId="0" applyFont="1" applyFill="1" applyBorder="1" applyAlignment="1">
      <alignment wrapText="1"/>
    </xf>
    <xf numFmtId="0" fontId="24" fillId="7" borderId="49" xfId="0" applyFont="1" applyFill="1" applyBorder="1" applyAlignment="1">
      <alignment horizontal="center" wrapText="1"/>
    </xf>
    <xf numFmtId="165" fontId="24" fillId="7" borderId="50" xfId="1" applyNumberFormat="1" applyFont="1" applyFill="1" applyBorder="1" applyAlignment="1">
      <alignment wrapText="1"/>
    </xf>
    <xf numFmtId="9" fontId="27" fillId="2" borderId="44" xfId="2" applyFont="1" applyFill="1" applyBorder="1" applyAlignment="1" applyProtection="1">
      <alignment horizontal="center" vertical="center" wrapText="1"/>
    </xf>
    <xf numFmtId="165" fontId="24" fillId="8" borderId="45" xfId="1" applyNumberFormat="1" applyFont="1" applyFill="1" applyBorder="1" applyAlignment="1" applyProtection="1">
      <alignment horizontal="left" vertical="center" wrapText="1"/>
    </xf>
    <xf numFmtId="165" fontId="27" fillId="8" borderId="46" xfId="1" applyNumberFormat="1" applyFont="1" applyFill="1" applyBorder="1" applyAlignment="1" applyProtection="1">
      <alignment horizontal="left" vertical="center" wrapText="1"/>
    </xf>
    <xf numFmtId="0" fontId="24" fillId="6" borderId="47" xfId="0" applyFont="1" applyFill="1" applyBorder="1" applyAlignment="1" applyProtection="1">
      <alignment horizontal="left" vertical="center" wrapText="1"/>
    </xf>
    <xf numFmtId="0" fontId="27" fillId="6" borderId="46" xfId="0" applyFont="1" applyFill="1" applyBorder="1" applyAlignment="1" applyProtection="1">
      <alignment horizontal="left" vertical="center" wrapText="1"/>
    </xf>
    <xf numFmtId="0" fontId="24" fillId="7" borderId="48" xfId="0" applyFont="1" applyFill="1" applyBorder="1" applyAlignment="1">
      <alignment wrapText="1"/>
    </xf>
    <xf numFmtId="0" fontId="27" fillId="7" borderId="50" xfId="0" applyFont="1" applyFill="1" applyBorder="1" applyAlignment="1">
      <alignment wrapText="1"/>
    </xf>
    <xf numFmtId="0" fontId="27" fillId="2" borderId="51" xfId="0" applyFont="1" applyFill="1" applyBorder="1" applyAlignment="1" applyProtection="1">
      <alignment horizontal="center" vertical="center" wrapText="1"/>
    </xf>
    <xf numFmtId="9" fontId="27" fillId="2" borderId="51" xfId="2" applyFont="1" applyFill="1" applyBorder="1" applyAlignment="1" applyProtection="1">
      <alignment horizontal="center" vertical="center" wrapText="1"/>
    </xf>
    <xf numFmtId="165" fontId="27" fillId="8" borderId="45" xfId="1" applyNumberFormat="1" applyFont="1" applyFill="1" applyBorder="1" applyAlignment="1" applyProtection="1">
      <alignment horizontal="left" vertical="center" wrapText="1"/>
    </xf>
    <xf numFmtId="165" fontId="27" fillId="6" borderId="47" xfId="1" applyNumberFormat="1" applyFont="1" applyFill="1" applyBorder="1" applyAlignment="1" applyProtection="1">
      <alignment horizontal="left" vertical="center" wrapText="1"/>
    </xf>
    <xf numFmtId="165" fontId="27" fillId="6" borderId="46" xfId="1" applyNumberFormat="1" applyFont="1" applyFill="1" applyBorder="1" applyAlignment="1" applyProtection="1">
      <alignment horizontal="left" vertical="center" wrapText="1"/>
    </xf>
    <xf numFmtId="165" fontId="27" fillId="7" borderId="48" xfId="1" applyNumberFormat="1" applyFont="1" applyFill="1" applyBorder="1" applyAlignment="1">
      <alignment wrapText="1"/>
    </xf>
    <xf numFmtId="0" fontId="27" fillId="7" borderId="49" xfId="0" applyFont="1" applyFill="1" applyBorder="1" applyAlignment="1">
      <alignment wrapText="1"/>
    </xf>
    <xf numFmtId="9" fontId="27" fillId="7" borderId="49" xfId="2" applyFont="1" applyFill="1" applyBorder="1" applyAlignment="1">
      <alignment horizontal="center" wrapText="1"/>
    </xf>
    <xf numFmtId="0" fontId="27" fillId="2" borderId="49" xfId="0" applyFont="1" applyFill="1" applyBorder="1" applyAlignment="1">
      <alignment wrapText="1"/>
    </xf>
    <xf numFmtId="165" fontId="27" fillId="7" borderId="49" xfId="0" applyNumberFormat="1" applyFont="1" applyFill="1" applyBorder="1" applyAlignment="1">
      <alignment wrapText="1"/>
    </xf>
    <xf numFmtId="165" fontId="27" fillId="7" borderId="50" xfId="1" applyNumberFormat="1" applyFont="1" applyFill="1" applyBorder="1" applyAlignment="1">
      <alignment wrapText="1"/>
    </xf>
    <xf numFmtId="0" fontId="27" fillId="2" borderId="52" xfId="0" applyFont="1" applyFill="1" applyBorder="1" applyAlignment="1" applyProtection="1">
      <alignment horizontal="left" vertical="center" wrapText="1"/>
    </xf>
    <xf numFmtId="165" fontId="27" fillId="8" borderId="53" xfId="1" applyNumberFormat="1" applyFont="1" applyFill="1" applyBorder="1" applyAlignment="1" applyProtection="1">
      <alignment horizontal="left" vertical="center" wrapText="1"/>
    </xf>
    <xf numFmtId="0" fontId="27" fillId="6" borderId="53" xfId="0" applyFont="1" applyFill="1" applyBorder="1" applyAlignment="1" applyProtection="1">
      <alignment horizontal="left" vertical="center" wrapText="1"/>
    </xf>
    <xf numFmtId="0" fontId="27" fillId="7" borderId="54" xfId="0" applyFont="1" applyFill="1" applyBorder="1" applyAlignment="1">
      <alignment wrapText="1"/>
    </xf>
    <xf numFmtId="0" fontId="0" fillId="0" borderId="0" xfId="0" applyBorder="1" applyAlignment="1" applyProtection="1">
      <alignment horizontal="left" vertical="top" wrapText="1"/>
    </xf>
    <xf numFmtId="169" fontId="0" fillId="0" borderId="0" xfId="7" applyNumberFormat="1" applyFont="1" applyBorder="1" applyAlignment="1" applyProtection="1">
      <alignment horizontal="left" vertical="top" wrapText="1"/>
      <protection locked="0"/>
    </xf>
    <xf numFmtId="0" fontId="13" fillId="2" borderId="0" xfId="0" applyFont="1" applyFill="1" applyAlignment="1" applyProtection="1">
      <alignment horizontal="left" vertical="top"/>
    </xf>
    <xf numFmtId="1" fontId="4" fillId="2" borderId="0" xfId="0" applyNumberFormat="1" applyFont="1" applyFill="1" applyBorder="1" applyAlignment="1" applyProtection="1">
      <alignment horizontal="right" vertical="top" wrapText="1"/>
    </xf>
    <xf numFmtId="1" fontId="0" fillId="0" borderId="0" xfId="0" applyNumberFormat="1" applyBorder="1" applyAlignment="1" applyProtection="1">
      <alignment horizontal="right" vertical="top" wrapText="1"/>
    </xf>
    <xf numFmtId="1" fontId="0" fillId="0" borderId="0" xfId="0" applyNumberFormat="1" applyBorder="1" applyAlignment="1" applyProtection="1">
      <alignment horizontal="right" vertical="top" wrapText="1"/>
      <protection locked="0"/>
    </xf>
    <xf numFmtId="0" fontId="11" fillId="3" borderId="0" xfId="0" applyFont="1" applyFill="1" applyBorder="1" applyAlignment="1" applyProtection="1">
      <alignment horizontal="center" vertical="center" wrapText="1"/>
    </xf>
    <xf numFmtId="0" fontId="40" fillId="3" borderId="1" xfId="3" applyFont="1" applyFill="1" applyBorder="1" applyAlignment="1" applyProtection="1">
      <alignment horizontal="center" vertical="center" wrapText="1"/>
    </xf>
    <xf numFmtId="0" fontId="23" fillId="0" borderId="1" xfId="3" applyFont="1" applyBorder="1" applyAlignment="1" applyProtection="1">
      <alignment vertical="center" wrapText="1"/>
      <protection locked="0"/>
    </xf>
    <xf numFmtId="3" fontId="10" fillId="0" borderId="1" xfId="3" applyNumberFormat="1" applyFont="1" applyFill="1" applyBorder="1" applyAlignment="1" applyProtection="1">
      <alignment vertical="center"/>
      <protection locked="0"/>
    </xf>
    <xf numFmtId="0" fontId="5" fillId="0" borderId="1" xfId="3" applyFont="1" applyBorder="1" applyAlignment="1" applyProtection="1">
      <alignment vertical="center"/>
      <protection locked="0"/>
    </xf>
    <xf numFmtId="0" fontId="39" fillId="0" borderId="1" xfId="3" applyFont="1" applyBorder="1" applyAlignment="1" applyProtection="1">
      <alignment vertical="center"/>
      <protection locked="0"/>
    </xf>
    <xf numFmtId="3" fontId="5" fillId="0" borderId="1" xfId="3" applyNumberFormat="1" applyFont="1" applyBorder="1" applyAlignment="1" applyProtection="1">
      <alignment vertical="center"/>
      <protection locked="0"/>
    </xf>
    <xf numFmtId="0" fontId="10" fillId="0" borderId="1" xfId="3" applyFont="1" applyBorder="1" applyAlignment="1" applyProtection="1">
      <alignment vertical="center"/>
      <protection locked="0"/>
    </xf>
    <xf numFmtId="0" fontId="5" fillId="0" borderId="11" xfId="4" applyFont="1" applyBorder="1" applyAlignment="1" applyProtection="1">
      <alignment horizontal="right" vertical="center"/>
      <protection locked="0"/>
    </xf>
    <xf numFmtId="0" fontId="1" fillId="0" borderId="13" xfId="4" applyFont="1" applyBorder="1" applyAlignment="1" applyProtection="1">
      <alignment horizontal="right" vertical="center"/>
      <protection locked="0"/>
    </xf>
    <xf numFmtId="168" fontId="0" fillId="0" borderId="0" xfId="0" applyNumberFormat="1" applyBorder="1" applyAlignment="1" applyProtection="1">
      <alignment horizontal="left" vertical="top" wrapText="1"/>
      <protection locked="0"/>
    </xf>
    <xf numFmtId="49" fontId="35" fillId="2" borderId="0" xfId="0" applyNumberFormat="1" applyFont="1" applyFill="1" applyBorder="1" applyAlignment="1" applyProtection="1">
      <alignment horizontal="center"/>
    </xf>
    <xf numFmtId="0" fontId="24" fillId="0" borderId="1" xfId="0" applyFont="1" applyBorder="1" applyAlignment="1">
      <alignment vertical="top" textRotation="90" wrapText="1"/>
    </xf>
    <xf numFmtId="0" fontId="24" fillId="0" borderId="1" xfId="0" applyFont="1" applyBorder="1" applyAlignment="1">
      <alignment horizontal="center" vertical="top" textRotation="90" wrapText="1"/>
    </xf>
    <xf numFmtId="0" fontId="24" fillId="0" borderId="0" xfId="0" applyFont="1" applyAlignment="1">
      <alignment textRotation="90"/>
    </xf>
    <xf numFmtId="165" fontId="24" fillId="0" borderId="1" xfId="1" applyNumberFormat="1" applyFont="1" applyBorder="1" applyAlignment="1">
      <alignment horizontal="center" vertical="top" textRotation="90" wrapText="1"/>
    </xf>
    <xf numFmtId="0" fontId="24" fillId="0" borderId="0" xfId="0" applyFont="1" applyAlignment="1">
      <alignment horizontal="center" vertical="top" textRotation="90"/>
    </xf>
    <xf numFmtId="9" fontId="24" fillId="0" borderId="1" xfId="2" applyFont="1" applyBorder="1" applyAlignment="1">
      <alignment horizontal="center" vertical="top" textRotation="90" wrapText="1"/>
    </xf>
    <xf numFmtId="0" fontId="24" fillId="0" borderId="0" xfId="0" applyFont="1" applyAlignment="1">
      <alignment horizontal="center"/>
    </xf>
    <xf numFmtId="0" fontId="31" fillId="13" borderId="0" xfId="0" applyFont="1" applyFill="1" applyAlignment="1" applyProtection="1">
      <alignment horizontal="left" vertical="top" wrapText="1"/>
      <protection locked="0"/>
    </xf>
    <xf numFmtId="0" fontId="31" fillId="13" borderId="0" xfId="0" applyFont="1" applyFill="1" applyAlignment="1" applyProtection="1">
      <alignment horizontal="center" vertical="center" textRotation="90" wrapText="1"/>
      <protection locked="0"/>
    </xf>
    <xf numFmtId="0" fontId="31" fillId="13" borderId="0" xfId="0" applyFont="1" applyFill="1" applyAlignment="1" applyProtection="1">
      <alignment horizontal="center" vertical="top" textRotation="90" wrapText="1"/>
      <protection locked="0"/>
    </xf>
    <xf numFmtId="0" fontId="29" fillId="13" borderId="0" xfId="12" applyFont="1" applyFill="1" applyBorder="1" applyAlignment="1" applyProtection="1">
      <alignment horizontal="center" vertical="top" textRotation="90" wrapText="1"/>
      <protection locked="0"/>
    </xf>
    <xf numFmtId="0" fontId="31" fillId="13" borderId="0" xfId="0" applyFont="1" applyFill="1" applyAlignment="1" applyProtection="1">
      <alignment horizontal="left" vertical="top" textRotation="90" wrapText="1"/>
      <protection locked="0"/>
    </xf>
    <xf numFmtId="0" fontId="31" fillId="13" borderId="0" xfId="0" applyNumberFormat="1" applyFont="1" applyFill="1" applyAlignment="1" applyProtection="1">
      <alignment horizontal="center" vertical="top" textRotation="90" wrapText="1"/>
      <protection locked="0"/>
    </xf>
    <xf numFmtId="0" fontId="29" fillId="13" borderId="0" xfId="0" applyNumberFormat="1" applyFont="1" applyFill="1" applyAlignment="1" applyProtection="1">
      <alignment horizontal="left" vertical="top" wrapText="1"/>
      <protection locked="0"/>
    </xf>
    <xf numFmtId="164" fontId="29" fillId="13" borderId="0" xfId="7" applyFont="1" applyFill="1" applyAlignment="1" applyProtection="1">
      <alignment horizontal="center" vertical="top" textRotation="90" wrapText="1"/>
      <protection locked="0"/>
    </xf>
    <xf numFmtId="167" fontId="29" fillId="13" borderId="0" xfId="7" applyNumberFormat="1" applyFont="1" applyFill="1" applyBorder="1" applyAlignment="1" applyProtection="1">
      <alignment horizontal="center" vertical="top" wrapText="1"/>
      <protection locked="0"/>
    </xf>
    <xf numFmtId="14" fontId="29" fillId="13" borderId="0" xfId="0" applyNumberFormat="1" applyFont="1" applyFill="1" applyAlignment="1" applyProtection="1">
      <alignment horizontal="center" vertical="top" textRotation="90"/>
      <protection locked="0"/>
    </xf>
    <xf numFmtId="165" fontId="33" fillId="13" borderId="0" xfId="1" applyNumberFormat="1" applyFont="1" applyFill="1" applyAlignment="1" applyProtection="1">
      <alignment horizontal="left" vertical="top" wrapText="1"/>
      <protection locked="0"/>
    </xf>
    <xf numFmtId="165" fontId="33" fillId="13" borderId="0" xfId="1" applyNumberFormat="1" applyFont="1" applyFill="1" applyAlignment="1" applyProtection="1">
      <alignment horizontal="left" vertical="top" textRotation="90" wrapText="1"/>
      <protection locked="0"/>
    </xf>
    <xf numFmtId="167" fontId="33" fillId="13" borderId="0" xfId="7" applyNumberFormat="1" applyFont="1" applyFill="1" applyAlignment="1" applyProtection="1">
      <alignment horizontal="left" vertical="top" wrapText="1"/>
      <protection locked="0"/>
    </xf>
    <xf numFmtId="165" fontId="41" fillId="13" borderId="0" xfId="12" applyNumberFormat="1" applyFont="1" applyFill="1" applyAlignment="1" applyProtection="1">
      <alignment horizontal="left" vertical="top" wrapText="1"/>
      <protection locked="0"/>
    </xf>
    <xf numFmtId="0" fontId="41" fillId="13" borderId="0" xfId="0" applyFont="1" applyFill="1" applyAlignment="1" applyProtection="1">
      <alignment horizontal="left" vertical="top" wrapText="1"/>
      <protection locked="0"/>
    </xf>
    <xf numFmtId="165" fontId="41" fillId="13" borderId="0" xfId="1" applyNumberFormat="1" applyFont="1" applyFill="1" applyAlignment="1" applyProtection="1">
      <alignment horizontal="left" vertical="top" wrapText="1"/>
      <protection locked="0"/>
    </xf>
    <xf numFmtId="0" fontId="42" fillId="13" borderId="0" xfId="0" applyFont="1" applyFill="1" applyAlignment="1" applyProtection="1">
      <alignment horizontal="left" vertical="top" wrapText="1"/>
      <protection locked="0"/>
    </xf>
    <xf numFmtId="167" fontId="42" fillId="13" borderId="0" xfId="0" applyNumberFormat="1" applyFont="1" applyFill="1" applyAlignment="1" applyProtection="1">
      <alignment horizontal="left" vertical="top" wrapText="1"/>
      <protection locked="0"/>
    </xf>
    <xf numFmtId="167" fontId="42" fillId="13" borderId="0" xfId="1" applyNumberFormat="1" applyFont="1" applyFill="1" applyAlignment="1" applyProtection="1">
      <alignment horizontal="left" vertical="top" wrapText="1"/>
      <protection locked="0"/>
    </xf>
    <xf numFmtId="9" fontId="42" fillId="13" borderId="0" xfId="2" applyFont="1" applyFill="1" applyAlignment="1" applyProtection="1">
      <alignment horizontal="left" vertical="top" wrapText="1"/>
      <protection locked="0"/>
    </xf>
    <xf numFmtId="167" fontId="42" fillId="13" borderId="0" xfId="12" applyNumberFormat="1" applyFont="1" applyFill="1" applyAlignment="1" applyProtection="1">
      <alignment horizontal="left" vertical="top" wrapText="1"/>
      <protection locked="0"/>
    </xf>
    <xf numFmtId="167" fontId="43" fillId="13" borderId="0" xfId="7" applyNumberFormat="1" applyFont="1" applyFill="1" applyAlignment="1" applyProtection="1">
      <alignment horizontal="left" vertical="top" wrapText="1"/>
      <protection locked="0"/>
    </xf>
    <xf numFmtId="165" fontId="43" fillId="13" borderId="0" xfId="7" applyNumberFormat="1" applyFont="1" applyFill="1" applyAlignment="1" applyProtection="1">
      <alignment horizontal="left" vertical="top" wrapText="1"/>
      <protection locked="0"/>
    </xf>
    <xf numFmtId="0" fontId="42" fillId="13" borderId="0" xfId="0" applyFont="1" applyFill="1" applyBorder="1" applyAlignment="1" applyProtection="1">
      <alignment horizontal="left" vertical="top" wrapText="1"/>
      <protection locked="0"/>
    </xf>
    <xf numFmtId="0" fontId="42" fillId="13" borderId="0" xfId="12" applyFont="1" applyFill="1" applyAlignment="1" applyProtection="1">
      <alignment horizontal="left" vertical="top" wrapText="1"/>
      <protection locked="0"/>
    </xf>
    <xf numFmtId="0" fontId="43" fillId="13" borderId="0" xfId="0" applyNumberFormat="1" applyFont="1" applyFill="1" applyAlignment="1" applyProtection="1">
      <alignment horizontal="center" vertical="top" wrapText="1"/>
      <protection locked="0"/>
    </xf>
    <xf numFmtId="164" fontId="43" fillId="13" borderId="0" xfId="7" applyFont="1" applyFill="1" applyAlignment="1" applyProtection="1">
      <alignment horizontal="left" vertical="top" wrapText="1"/>
      <protection locked="0"/>
    </xf>
    <xf numFmtId="170" fontId="43" fillId="13" borderId="0" xfId="7" applyNumberFormat="1" applyFont="1" applyFill="1" applyAlignment="1" applyProtection="1">
      <alignment horizontal="left" vertical="top" wrapText="1"/>
      <protection locked="0"/>
    </xf>
    <xf numFmtId="0" fontId="43" fillId="13" borderId="0" xfId="12" applyFont="1" applyFill="1" applyAlignment="1" applyProtection="1">
      <alignment horizontal="left" vertical="top" wrapText="1"/>
      <protection locked="0"/>
    </xf>
    <xf numFmtId="0" fontId="44" fillId="13" borderId="0" xfId="0" applyFont="1" applyFill="1" applyAlignment="1" applyProtection="1">
      <alignment horizontal="center" vertical="top" wrapText="1"/>
      <protection locked="0"/>
    </xf>
    <xf numFmtId="0" fontId="45" fillId="13" borderId="0" xfId="0" applyFont="1" applyFill="1" applyAlignment="1" applyProtection="1">
      <alignment vertical="top" wrapText="1"/>
      <protection locked="0"/>
    </xf>
    <xf numFmtId="0" fontId="24" fillId="0" borderId="0" xfId="0" applyFont="1" applyAlignment="1">
      <alignment vertical="top"/>
    </xf>
    <xf numFmtId="0" fontId="31" fillId="13" borderId="0" xfId="0" applyFont="1" applyFill="1" applyAlignment="1" applyProtection="1">
      <alignment vertical="top" textRotation="90" wrapText="1"/>
      <protection locked="0"/>
    </xf>
    <xf numFmtId="0" fontId="45" fillId="13" borderId="0" xfId="0" applyFont="1" applyFill="1" applyAlignment="1" applyProtection="1">
      <alignment horizontal="center" vertical="top" textRotation="90" wrapText="1"/>
      <protection locked="0"/>
    </xf>
    <xf numFmtId="165" fontId="24" fillId="0" borderId="1" xfId="1" applyNumberFormat="1" applyFont="1" applyBorder="1" applyAlignment="1">
      <alignment horizontal="center" vertical="center" textRotation="90"/>
    </xf>
    <xf numFmtId="165" fontId="33" fillId="13" borderId="0" xfId="1" applyNumberFormat="1" applyFont="1" applyFill="1" applyAlignment="1" applyProtection="1">
      <alignment horizontal="center" vertical="top" textRotation="90" wrapText="1"/>
      <protection locked="0"/>
    </xf>
    <xf numFmtId="0" fontId="29" fillId="13" borderId="0" xfId="0" applyFont="1" applyFill="1" applyAlignment="1" applyProtection="1">
      <alignment horizontal="center" vertical="top" wrapText="1"/>
      <protection locked="0"/>
    </xf>
    <xf numFmtId="0" fontId="33" fillId="13" borderId="0" xfId="0" applyFont="1" applyFill="1" applyAlignment="1" applyProtection="1">
      <alignment horizontal="left" vertical="top" textRotation="90" wrapText="1"/>
      <protection locked="0"/>
    </xf>
    <xf numFmtId="0" fontId="44" fillId="13" borderId="0" xfId="0" applyFont="1" applyFill="1" applyAlignment="1" applyProtection="1">
      <alignment horizontal="center" vertical="top" textRotation="90" wrapText="1"/>
      <protection locked="0"/>
    </xf>
    <xf numFmtId="1" fontId="36" fillId="0" borderId="1" xfId="7" applyNumberFormat="1" applyFont="1" applyBorder="1" applyAlignment="1">
      <alignment horizontal="center" vertical="top" textRotation="90"/>
    </xf>
    <xf numFmtId="1" fontId="36" fillId="0" borderId="1" xfId="0" applyNumberFormat="1" applyFont="1" applyBorder="1" applyAlignment="1">
      <alignment vertical="top" textRotation="90"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xf>
    <xf numFmtId="0" fontId="1" fillId="10" borderId="0" xfId="0" applyFont="1" applyFill="1" applyBorder="1" applyAlignment="1" applyProtection="1">
      <alignment horizontal="center" vertical="center" wrapText="1"/>
    </xf>
    <xf numFmtId="0" fontId="0" fillId="10" borderId="0" xfId="0" applyFill="1" applyBorder="1" applyAlignment="1" applyProtection="1">
      <alignment horizontal="center" vertical="center" wrapText="1"/>
    </xf>
    <xf numFmtId="0" fontId="23" fillId="10" borderId="0" xfId="0" applyFont="1" applyFill="1" applyBorder="1" applyAlignment="1" applyProtection="1">
      <alignment horizontal="center" vertical="center" wrapText="1"/>
    </xf>
    <xf numFmtId="0" fontId="39" fillId="10" borderId="0" xfId="0" applyFont="1" applyFill="1" applyBorder="1" applyAlignment="1" applyProtection="1">
      <alignment horizontal="center" vertical="center" wrapText="1"/>
    </xf>
    <xf numFmtId="0" fontId="50" fillId="10" borderId="0" xfId="6" applyFont="1" applyFill="1" applyBorder="1" applyAlignment="1" applyProtection="1">
      <alignment horizontal="center" vertical="center" wrapText="1"/>
    </xf>
    <xf numFmtId="0" fontId="25" fillId="0" borderId="3" xfId="0" applyFont="1" applyFill="1" applyBorder="1" applyAlignment="1" applyProtection="1">
      <alignment horizontal="left" vertical="center" wrapText="1"/>
    </xf>
    <xf numFmtId="0" fontId="24" fillId="0" borderId="3" xfId="0" applyFont="1" applyBorder="1"/>
    <xf numFmtId="0" fontId="25" fillId="10" borderId="18" xfId="0" applyNumberFormat="1" applyFont="1" applyFill="1" applyBorder="1" applyAlignment="1" applyProtection="1">
      <alignment horizontal="left" vertical="center" wrapText="1"/>
    </xf>
    <xf numFmtId="0" fontId="24" fillId="10" borderId="12" xfId="0" applyFont="1" applyFill="1" applyBorder="1"/>
    <xf numFmtId="168" fontId="26" fillId="14" borderId="0" xfId="0" applyNumberFormat="1" applyFont="1" applyFill="1" applyBorder="1" applyAlignment="1" applyProtection="1">
      <alignment horizontal="center" vertical="top" wrapText="1"/>
    </xf>
    <xf numFmtId="0" fontId="26" fillId="14" borderId="0" xfId="0" applyFont="1" applyFill="1" applyBorder="1" applyAlignment="1" applyProtection="1">
      <alignment horizontal="left" vertical="top" wrapText="1"/>
      <protection locked="0"/>
    </xf>
    <xf numFmtId="0" fontId="26" fillId="14" borderId="14" xfId="0" applyNumberFormat="1" applyFont="1" applyFill="1" applyBorder="1" applyAlignment="1" applyProtection="1">
      <alignment horizontal="center" vertical="top" wrapText="1"/>
    </xf>
    <xf numFmtId="0" fontId="53" fillId="9" borderId="1" xfId="0" applyFont="1" applyFill="1" applyBorder="1" applyAlignment="1">
      <alignment horizontal="center" vertical="center"/>
    </xf>
    <xf numFmtId="0" fontId="24" fillId="10" borderId="0" xfId="0" applyFont="1" applyFill="1" applyBorder="1" applyAlignment="1">
      <alignment vertical="top" wrapText="1"/>
    </xf>
    <xf numFmtId="0" fontId="24" fillId="10" borderId="14" xfId="0" applyFont="1" applyFill="1" applyBorder="1"/>
    <xf numFmtId="0" fontId="24" fillId="10" borderId="0" xfId="0" applyFont="1" applyFill="1" applyBorder="1" applyAlignment="1">
      <alignment vertical="top"/>
    </xf>
    <xf numFmtId="0" fontId="7" fillId="0" borderId="16" xfId="0" applyFont="1" applyBorder="1" applyAlignment="1" applyProtection="1">
      <alignment horizontal="left" vertical="top"/>
    </xf>
    <xf numFmtId="0" fontId="55" fillId="0" borderId="2" xfId="0" applyFont="1" applyBorder="1"/>
    <xf numFmtId="0" fontId="27" fillId="0" borderId="55" xfId="0" applyFont="1" applyBorder="1" applyProtection="1"/>
    <xf numFmtId="165" fontId="27" fillId="0" borderId="16" xfId="1" applyNumberFormat="1" applyFont="1" applyBorder="1" applyProtection="1"/>
    <xf numFmtId="0" fontId="27" fillId="0" borderId="2" xfId="0" applyFont="1" applyBorder="1" applyAlignment="1" applyProtection="1">
      <alignment horizontal="right"/>
      <protection locked="0"/>
    </xf>
    <xf numFmtId="0" fontId="27" fillId="0" borderId="15" xfId="0" applyFont="1" applyBorder="1" applyProtection="1">
      <protection locked="0"/>
    </xf>
    <xf numFmtId="0" fontId="27" fillId="0" borderId="2" xfId="0" applyFont="1" applyBorder="1"/>
    <xf numFmtId="0" fontId="27" fillId="0" borderId="16"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7" fillId="10" borderId="2" xfId="0" applyFont="1" applyFill="1" applyBorder="1" applyAlignment="1">
      <alignment horizontal="center" vertical="center"/>
    </xf>
    <xf numFmtId="0" fontId="27" fillId="10" borderId="15" xfId="0" applyFont="1" applyFill="1" applyBorder="1" applyAlignment="1">
      <alignment horizontal="center" vertical="center"/>
    </xf>
    <xf numFmtId="0" fontId="52" fillId="0" borderId="16" xfId="0" applyFont="1" applyBorder="1" applyAlignment="1">
      <alignment horizontal="center" vertical="center"/>
    </xf>
    <xf numFmtId="0" fontId="52" fillId="0" borderId="2" xfId="0" applyFont="1" applyBorder="1" applyAlignment="1">
      <alignment horizontal="center" vertical="center"/>
    </xf>
    <xf numFmtId="0" fontId="52" fillId="0" borderId="15" xfId="0" applyFont="1" applyBorder="1" applyAlignment="1">
      <alignment horizontal="center" vertical="center"/>
    </xf>
    <xf numFmtId="165" fontId="24" fillId="0" borderId="17" xfId="1" applyNumberFormat="1" applyFont="1" applyBorder="1" applyProtection="1">
      <protection locked="0"/>
    </xf>
    <xf numFmtId="9" fontId="24" fillId="0" borderId="0" xfId="2" applyFont="1" applyBorder="1" applyProtection="1"/>
    <xf numFmtId="9" fontId="24" fillId="0" borderId="14" xfId="2" applyFont="1" applyBorder="1" applyProtection="1"/>
    <xf numFmtId="165" fontId="24" fillId="0" borderId="17" xfId="1" applyNumberFormat="1" applyFont="1" applyBorder="1"/>
    <xf numFmtId="165" fontId="24" fillId="0" borderId="0" xfId="1" applyNumberFormat="1" applyFont="1" applyBorder="1"/>
    <xf numFmtId="165" fontId="24" fillId="0" borderId="14" xfId="1" applyNumberFormat="1" applyFont="1" applyBorder="1"/>
    <xf numFmtId="165" fontId="24" fillId="10" borderId="0" xfId="1" applyNumberFormat="1" applyFont="1" applyFill="1" applyBorder="1"/>
    <xf numFmtId="9" fontId="24" fillId="10" borderId="14" xfId="2" applyFont="1" applyFill="1" applyBorder="1"/>
    <xf numFmtId="165" fontId="54" fillId="0" borderId="17" xfId="1" applyNumberFormat="1" applyFont="1" applyBorder="1"/>
    <xf numFmtId="165" fontId="24" fillId="0" borderId="16" xfId="1" applyNumberFormat="1" applyFont="1" applyBorder="1" applyProtection="1">
      <protection locked="0"/>
    </xf>
    <xf numFmtId="9" fontId="24" fillId="0" borderId="2" xfId="2" applyFont="1" applyBorder="1" applyProtection="1"/>
    <xf numFmtId="9" fontId="24" fillId="0" borderId="15" xfId="2" applyFont="1" applyBorder="1" applyProtection="1"/>
    <xf numFmtId="165" fontId="27" fillId="0" borderId="11" xfId="1" applyNumberFormat="1" applyFont="1" applyBorder="1" applyProtection="1">
      <protection locked="0"/>
    </xf>
    <xf numFmtId="9" fontId="24" fillId="0" borderId="11" xfId="2" applyFont="1" applyBorder="1" applyProtection="1"/>
    <xf numFmtId="165" fontId="27" fillId="0" borderId="1" xfId="1" applyNumberFormat="1" applyFont="1" applyBorder="1" applyProtection="1">
      <protection locked="0"/>
    </xf>
    <xf numFmtId="165" fontId="29" fillId="14" borderId="1" xfId="1" applyNumberFormat="1" applyFont="1" applyFill="1" applyBorder="1" applyProtection="1">
      <protection locked="0"/>
    </xf>
    <xf numFmtId="165" fontId="24" fillId="10" borderId="10" xfId="1" applyNumberFormat="1" applyFont="1" applyFill="1" applyBorder="1"/>
    <xf numFmtId="9" fontId="24" fillId="10" borderId="1" xfId="2" applyFont="1" applyFill="1" applyBorder="1"/>
    <xf numFmtId="165" fontId="52" fillId="0" borderId="1" xfId="1" applyNumberFormat="1" applyFont="1" applyBorder="1" applyProtection="1">
      <protection locked="0"/>
    </xf>
    <xf numFmtId="0" fontId="24" fillId="10" borderId="0" xfId="0" applyFont="1" applyFill="1" applyBorder="1"/>
    <xf numFmtId="165" fontId="29" fillId="14" borderId="7" xfId="1" applyNumberFormat="1" applyFont="1" applyFill="1" applyBorder="1" applyAlignment="1">
      <alignment horizontal="center" vertical="center"/>
    </xf>
    <xf numFmtId="165" fontId="29" fillId="14" borderId="3" xfId="1" applyNumberFormat="1" applyFont="1" applyFill="1" applyBorder="1" applyAlignment="1">
      <alignment horizontal="center" vertical="center"/>
    </xf>
    <xf numFmtId="165" fontId="29" fillId="14" borderId="10" xfId="1" applyNumberFormat="1" applyFont="1" applyFill="1" applyBorder="1" applyAlignment="1">
      <alignment horizontal="center" vertical="center"/>
    </xf>
    <xf numFmtId="0" fontId="27" fillId="0" borderId="16" xfId="0" applyFont="1" applyBorder="1"/>
    <xf numFmtId="0" fontId="27" fillId="0" borderId="2" xfId="0" applyFont="1" applyBorder="1" applyAlignment="1">
      <alignment horizontal="center"/>
    </xf>
    <xf numFmtId="0" fontId="27" fillId="0" borderId="15" xfId="0" applyFont="1" applyBorder="1" applyAlignment="1">
      <alignment horizontal="center"/>
    </xf>
    <xf numFmtId="165" fontId="24" fillId="0" borderId="16" xfId="1" applyNumberFormat="1" applyFont="1" applyBorder="1"/>
    <xf numFmtId="165" fontId="24" fillId="0" borderId="2" xfId="1" applyNumberFormat="1" applyFont="1" applyBorder="1"/>
    <xf numFmtId="165" fontId="24" fillId="0" borderId="15" xfId="1" applyNumberFormat="1" applyFont="1" applyBorder="1"/>
    <xf numFmtId="165" fontId="54" fillId="0" borderId="16" xfId="1" applyNumberFormat="1" applyFont="1" applyBorder="1"/>
    <xf numFmtId="0" fontId="27" fillId="0" borderId="0" xfId="0" applyFont="1"/>
    <xf numFmtId="3" fontId="5" fillId="0" borderId="0" xfId="3" applyNumberFormat="1" applyFont="1" applyBorder="1" applyAlignment="1" applyProtection="1">
      <alignment vertical="center" wrapText="1"/>
      <protection locked="0"/>
    </xf>
    <xf numFmtId="3" fontId="7" fillId="15" borderId="1" xfId="3" applyNumberFormat="1" applyFont="1" applyFill="1" applyBorder="1" applyAlignment="1" applyProtection="1">
      <alignment horizontal="center" vertical="center" wrapText="1"/>
    </xf>
    <xf numFmtId="3" fontId="5" fillId="15" borderId="1" xfId="3" applyNumberFormat="1" applyFont="1" applyFill="1" applyBorder="1" applyAlignment="1" applyProtection="1">
      <alignment vertical="center"/>
    </xf>
    <xf numFmtId="3" fontId="5" fillId="15" borderId="1" xfId="3" applyNumberFormat="1" applyFont="1" applyFill="1" applyBorder="1" applyAlignment="1" applyProtection="1">
      <alignment vertical="center"/>
      <protection locked="0"/>
    </xf>
    <xf numFmtId="0" fontId="5" fillId="0" borderId="1" xfId="3" applyFont="1" applyBorder="1" applyAlignment="1" applyProtection="1">
      <alignment vertical="center" wrapText="1"/>
      <protection locked="0"/>
    </xf>
    <xf numFmtId="3" fontId="7" fillId="15" borderId="0" xfId="3" applyNumberFormat="1" applyFont="1" applyFill="1" applyBorder="1" applyAlignment="1" applyProtection="1">
      <alignment horizontal="center" vertical="center" wrapText="1"/>
    </xf>
    <xf numFmtId="49" fontId="0" fillId="0" borderId="0" xfId="0" applyNumberFormat="1" applyBorder="1" applyAlignment="1">
      <alignment horizontal="left" vertical="center"/>
    </xf>
    <xf numFmtId="49" fontId="0" fillId="0" borderId="0" xfId="0" applyNumberFormat="1" applyBorder="1" applyAlignment="1">
      <alignment horizontal="left"/>
    </xf>
    <xf numFmtId="0" fontId="5" fillId="0" borderId="1" xfId="4" applyFont="1" applyBorder="1" applyProtection="1">
      <protection locked="0"/>
    </xf>
    <xf numFmtId="0" fontId="19" fillId="0" borderId="10" xfId="0" applyFont="1" applyBorder="1" applyAlignment="1" applyProtection="1">
      <alignment horizontal="center" vertical="center"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0" borderId="0" xfId="0" applyBorder="1" applyAlignment="1">
      <alignment horizontal="left"/>
    </xf>
    <xf numFmtId="0" fontId="30" fillId="2" borderId="0" xfId="0" applyFont="1" applyFill="1" applyBorder="1" applyAlignment="1" applyProtection="1">
      <alignment horizontal="left" wrapText="1"/>
    </xf>
    <xf numFmtId="0" fontId="1" fillId="2" borderId="2" xfId="0" applyFont="1" applyFill="1" applyBorder="1" applyAlignment="1" applyProtection="1">
      <alignment horizontal="left" wrapText="1"/>
    </xf>
    <xf numFmtId="0" fontId="1" fillId="2" borderId="17"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17" xfId="0" applyFont="1" applyFill="1" applyBorder="1" applyAlignment="1" applyProtection="1">
      <alignment wrapText="1"/>
    </xf>
    <xf numFmtId="0" fontId="1" fillId="2" borderId="17" xfId="0" applyFont="1" applyFill="1" applyBorder="1" applyAlignment="1" applyProtection="1">
      <alignment vertical="top" wrapText="1"/>
    </xf>
    <xf numFmtId="0" fontId="1" fillId="2" borderId="14" xfId="0" applyFont="1" applyFill="1" applyBorder="1" applyAlignment="1" applyProtection="1">
      <alignment wrapText="1"/>
    </xf>
    <xf numFmtId="0" fontId="1" fillId="2" borderId="15" xfId="0" applyFont="1" applyFill="1" applyBorder="1" applyAlignment="1" applyProtection="1">
      <alignment wrapText="1"/>
    </xf>
    <xf numFmtId="0" fontId="19" fillId="0" borderId="59" xfId="0" applyFont="1" applyBorder="1" applyAlignment="1" applyProtection="1">
      <alignment horizontal="center" vertical="center" wrapText="1"/>
    </xf>
    <xf numFmtId="0" fontId="1" fillId="2" borderId="0" xfId="0" applyFont="1" applyFill="1" applyBorder="1" applyAlignment="1" applyProtection="1">
      <alignment horizontal="left" wrapText="1"/>
    </xf>
    <xf numFmtId="0" fontId="21" fillId="2" borderId="0"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vertical="top" wrapText="1"/>
    </xf>
    <xf numFmtId="0" fontId="57" fillId="2"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right" vertical="top" wrapText="1"/>
    </xf>
    <xf numFmtId="0" fontId="57" fillId="2" borderId="0" xfId="0" applyFont="1" applyFill="1" applyAlignment="1" applyProtection="1">
      <alignment horizontal="center" vertical="top" wrapText="1"/>
    </xf>
    <xf numFmtId="0" fontId="1" fillId="2" borderId="2" xfId="0" applyFont="1" applyFill="1" applyBorder="1" applyAlignment="1" applyProtection="1">
      <alignment vertical="top" wrapText="1"/>
    </xf>
    <xf numFmtId="0" fontId="21" fillId="0" borderId="0" xfId="0" applyFont="1" applyFill="1" applyBorder="1" applyAlignment="1" applyProtection="1">
      <alignment vertical="top" wrapText="1"/>
    </xf>
    <xf numFmtId="0" fontId="21" fillId="2" borderId="0" xfId="0" applyFont="1" applyFill="1" applyBorder="1" applyAlignment="1" applyProtection="1">
      <alignment vertical="top" wrapText="1"/>
    </xf>
    <xf numFmtId="0" fontId="0" fillId="2" borderId="0" xfId="0" applyFont="1" applyFill="1" applyAlignment="1" applyProtection="1">
      <alignment horizontal="center" vertical="center"/>
    </xf>
    <xf numFmtId="0" fontId="1" fillId="2" borderId="0" xfId="0" applyFont="1" applyFill="1" applyBorder="1" applyAlignment="1" applyProtection="1">
      <alignment horizontal="left" wrapText="1"/>
    </xf>
    <xf numFmtId="0" fontId="0" fillId="0" borderId="0" xfId="0" applyBorder="1" applyAlignment="1">
      <alignment horizontal="left"/>
    </xf>
    <xf numFmtId="0" fontId="15" fillId="10" borderId="0" xfId="6" applyFill="1" applyBorder="1" applyAlignment="1" applyProtection="1">
      <alignment horizontal="center" vertical="center" wrapText="1"/>
    </xf>
    <xf numFmtId="0" fontId="39" fillId="10" borderId="0" xfId="0" applyFont="1" applyFill="1" applyBorder="1" applyAlignment="1" applyProtection="1">
      <alignment horizontal="center" vertical="center" wrapText="1"/>
    </xf>
    <xf numFmtId="0" fontId="50" fillId="10" borderId="0" xfId="6" applyFont="1" applyFill="1" applyBorder="1" applyAlignment="1" applyProtection="1">
      <alignment horizontal="center" vertical="center" wrapText="1"/>
    </xf>
    <xf numFmtId="0" fontId="48" fillId="10" borderId="0" xfId="0" applyFont="1" applyFill="1" applyBorder="1" applyAlignment="1" applyProtection="1">
      <alignment horizontal="center" vertical="center" wrapText="1"/>
    </xf>
    <xf numFmtId="0" fontId="49" fillId="10" borderId="0" xfId="6" applyFont="1" applyFill="1" applyBorder="1" applyAlignment="1" applyProtection="1">
      <alignment horizontal="center" vertical="center" wrapText="1"/>
    </xf>
    <xf numFmtId="0" fontId="34" fillId="10" borderId="0" xfId="0" applyFont="1" applyFill="1" applyBorder="1" applyAlignment="1" applyProtection="1">
      <alignment horizontal="center" vertical="center" wrapText="1"/>
    </xf>
    <xf numFmtId="0" fontId="46" fillId="10" borderId="0" xfId="0" applyFont="1" applyFill="1" applyBorder="1" applyAlignment="1" applyProtection="1">
      <alignment horizontal="center" vertical="center" wrapText="1"/>
    </xf>
    <xf numFmtId="0" fontId="47" fillId="10" borderId="0" xfId="0" applyFont="1" applyFill="1" applyBorder="1" applyAlignment="1" applyProtection="1">
      <alignment horizontal="center" vertical="center" wrapText="1"/>
    </xf>
    <xf numFmtId="0" fontId="57" fillId="2" borderId="0" xfId="0" applyFont="1" applyFill="1" applyAlignment="1" applyProtection="1">
      <alignment horizontal="center" vertical="top" wrapText="1"/>
    </xf>
    <xf numFmtId="0" fontId="60" fillId="2" borderId="0" xfId="6" applyFont="1" applyFill="1" applyAlignment="1" applyProtection="1">
      <alignment horizontal="center" vertical="top" wrapText="1"/>
    </xf>
    <xf numFmtId="0" fontId="1" fillId="2" borderId="0" xfId="0" applyFont="1" applyFill="1" applyAlignment="1" applyProtection="1">
      <alignment horizontal="center" vertical="top" wrapText="1"/>
    </xf>
    <xf numFmtId="0" fontId="59" fillId="0" borderId="0" xfId="0" applyFont="1" applyFill="1" applyAlignment="1" applyProtection="1">
      <alignment horizontal="center" wrapText="1"/>
    </xf>
    <xf numFmtId="0" fontId="0" fillId="0" borderId="0" xfId="0" applyBorder="1" applyAlignment="1" applyProtection="1">
      <alignment horizontal="left" vertical="top" wrapText="1"/>
      <protection locked="0"/>
    </xf>
    <xf numFmtId="0" fontId="1" fillId="0"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top" wrapText="1"/>
    </xf>
    <xf numFmtId="0" fontId="1" fillId="2" borderId="20"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11" fillId="0" borderId="19"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wrapText="1"/>
    </xf>
    <xf numFmtId="0" fontId="37" fillId="0" borderId="0"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0" fillId="0" borderId="0" xfId="0" applyBorder="1" applyAlignment="1" applyProtection="1">
      <alignment horizontal="left" vertical="top" wrapText="1"/>
    </xf>
    <xf numFmtId="0" fontId="11" fillId="3" borderId="19" xfId="0"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top" wrapText="1"/>
    </xf>
    <xf numFmtId="165" fontId="3" fillId="0" borderId="0" xfId="1" applyNumberFormat="1" applyFont="1" applyFill="1" applyBorder="1" applyAlignment="1" applyProtection="1">
      <alignment horizontal="right" vertical="center" wrapText="1"/>
      <protection locked="0"/>
    </xf>
    <xf numFmtId="0" fontId="22" fillId="2" borderId="0" xfId="0" applyFont="1" applyFill="1" applyBorder="1" applyAlignment="1" applyProtection="1">
      <alignment horizontal="left" vertical="top" wrapText="1"/>
    </xf>
    <xf numFmtId="0" fontId="19"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xf>
    <xf numFmtId="0" fontId="1" fillId="2" borderId="2" xfId="0" applyFont="1" applyFill="1" applyBorder="1" applyAlignment="1" applyProtection="1">
      <alignment horizontal="left" vertical="top" wrapText="1"/>
    </xf>
    <xf numFmtId="165" fontId="0" fillId="5" borderId="0" xfId="1" applyNumberFormat="1" applyFont="1" applyFill="1" applyBorder="1" applyAlignment="1" applyProtection="1">
      <alignment horizontal="left" vertical="top" wrapText="1"/>
    </xf>
    <xf numFmtId="166" fontId="0" fillId="5" borderId="0" xfId="0" applyNumberFormat="1" applyFill="1" applyBorder="1" applyAlignment="1" applyProtection="1">
      <alignment horizontal="left" vertical="top" wrapText="1"/>
    </xf>
    <xf numFmtId="0" fontId="0" fillId="0" borderId="18"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61" fillId="0" borderId="18" xfId="0" applyFont="1" applyFill="1" applyBorder="1" applyAlignment="1" applyProtection="1">
      <alignment horizontal="center" wrapText="1"/>
    </xf>
    <xf numFmtId="0" fontId="61" fillId="0" borderId="0" xfId="0" applyFont="1" applyFill="1" applyBorder="1" applyAlignment="1" applyProtection="1">
      <alignment horizontal="center" wrapText="1"/>
    </xf>
    <xf numFmtId="0" fontId="1" fillId="2" borderId="0" xfId="0" applyFont="1" applyFill="1" applyAlignment="1" applyProtection="1">
      <alignment horizontal="left" vertical="top" wrapText="1"/>
    </xf>
    <xf numFmtId="0" fontId="21" fillId="2" borderId="0" xfId="0" applyFont="1" applyFill="1" applyAlignment="1" applyProtection="1">
      <alignment horizontal="left" vertical="top" wrapText="1"/>
    </xf>
    <xf numFmtId="0" fontId="21" fillId="2" borderId="0" xfId="0" applyFont="1" applyFill="1" applyBorder="1" applyAlignment="1" applyProtection="1">
      <alignment horizontal="left" vertical="top" wrapText="1"/>
    </xf>
    <xf numFmtId="0" fontId="21" fillId="2" borderId="0" xfId="0" applyFont="1" applyFill="1" applyBorder="1" applyAlignment="1" applyProtection="1">
      <alignment horizontal="center" vertical="top" wrapText="1"/>
    </xf>
    <xf numFmtId="0" fontId="0" fillId="0" borderId="0" xfId="0" applyBorder="1" applyAlignment="1">
      <alignment horizontal="left"/>
    </xf>
    <xf numFmtId="0" fontId="0" fillId="0" borderId="0" xfId="0" applyBorder="1" applyAlignment="1"/>
    <xf numFmtId="0" fontId="1" fillId="2" borderId="16" xfId="0" applyFont="1" applyFill="1" applyBorder="1" applyAlignment="1" applyProtection="1">
      <alignment horizontal="left" wrapText="1"/>
    </xf>
    <xf numFmtId="0" fontId="1" fillId="2" borderId="2" xfId="0" applyFont="1" applyFill="1" applyBorder="1" applyAlignment="1" applyProtection="1">
      <alignment horizontal="left" wrapText="1"/>
    </xf>
    <xf numFmtId="0" fontId="1" fillId="2" borderId="17" xfId="0" applyFont="1" applyFill="1" applyBorder="1" applyAlignment="1" applyProtection="1">
      <alignment horizontal="left" wrapText="1"/>
    </xf>
    <xf numFmtId="0" fontId="1" fillId="2" borderId="0" xfId="0" applyFont="1" applyFill="1" applyBorder="1" applyAlignment="1" applyProtection="1">
      <alignment horizontal="center" wrapText="1"/>
    </xf>
    <xf numFmtId="0" fontId="0" fillId="0" borderId="0" xfId="0" applyBorder="1" applyAlignment="1">
      <alignment horizontal="left" vertical="top"/>
    </xf>
    <xf numFmtId="0" fontId="30" fillId="2" borderId="0" xfId="0" applyFont="1" applyFill="1" applyBorder="1" applyAlignment="1" applyProtection="1">
      <alignment horizontal="left" wrapText="1"/>
    </xf>
    <xf numFmtId="0" fontId="0" fillId="2" borderId="21" xfId="0" applyFill="1" applyBorder="1" applyAlignment="1" applyProtection="1">
      <alignment horizontal="left" wrapText="1"/>
    </xf>
    <xf numFmtId="0" fontId="0" fillId="2" borderId="18" xfId="0" applyFill="1" applyBorder="1" applyAlignment="1" applyProtection="1">
      <alignment horizontal="left" wrapText="1"/>
    </xf>
    <xf numFmtId="0" fontId="0" fillId="0" borderId="0" xfId="0" applyFill="1" applyBorder="1" applyAlignment="1" applyProtection="1">
      <alignment horizontal="left" wrapText="1"/>
      <protection locked="0"/>
    </xf>
    <xf numFmtId="0" fontId="11" fillId="3" borderId="1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1" fillId="3" borderId="0" xfId="0" applyFont="1" applyFill="1" applyBorder="1" applyAlignment="1" applyProtection="1">
      <alignment horizontal="center" vertical="center" wrapText="1"/>
    </xf>
    <xf numFmtId="0" fontId="1" fillId="0" borderId="0" xfId="0" applyFont="1" applyFill="1" applyBorder="1" applyAlignment="1" applyProtection="1">
      <alignment vertical="top" wrapText="1"/>
      <protection locked="0"/>
    </xf>
    <xf numFmtId="49" fontId="0" fillId="0" borderId="0" xfId="0" applyNumberFormat="1" applyBorder="1" applyAlignment="1" applyProtection="1">
      <alignment vertical="top" wrapText="1"/>
      <protection locked="0"/>
    </xf>
    <xf numFmtId="0" fontId="0" fillId="0" borderId="0"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xf>
    <xf numFmtId="165" fontId="0" fillId="0" borderId="0" xfId="1" applyNumberFormat="1" applyFont="1" applyBorder="1" applyAlignment="1" applyProtection="1">
      <alignment horizontal="left" vertical="top" wrapText="1"/>
      <protection locked="0"/>
    </xf>
    <xf numFmtId="14" fontId="0" fillId="0" borderId="0" xfId="0" applyNumberFormat="1" applyBorder="1" applyAlignment="1" applyProtection="1">
      <alignment horizontal="center" vertical="top" wrapText="1"/>
      <protection locked="0"/>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49" fontId="0" fillId="0" borderId="0" xfId="0" applyNumberFormat="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1" fontId="0" fillId="0" borderId="0" xfId="0" applyNumberFormat="1" applyBorder="1" applyAlignment="1" applyProtection="1">
      <alignment horizontal="right" vertical="top" wrapText="1"/>
      <protection locked="0"/>
    </xf>
    <xf numFmtId="0" fontId="38" fillId="10" borderId="21" xfId="0" applyFont="1" applyFill="1" applyBorder="1" applyAlignment="1">
      <alignment horizontal="center" vertical="center"/>
    </xf>
    <xf numFmtId="0" fontId="38" fillId="10" borderId="18" xfId="0" applyFont="1" applyFill="1" applyBorder="1" applyAlignment="1">
      <alignment horizontal="center" vertical="center"/>
    </xf>
    <xf numFmtId="0" fontId="38" fillId="10" borderId="12" xfId="0" applyFont="1" applyFill="1" applyBorder="1" applyAlignment="1">
      <alignment horizontal="center" vertical="center"/>
    </xf>
    <xf numFmtId="0" fontId="38" fillId="10" borderId="17" xfId="0" applyFont="1" applyFill="1" applyBorder="1" applyAlignment="1">
      <alignment horizontal="center" vertical="center"/>
    </xf>
    <xf numFmtId="0" fontId="38" fillId="10" borderId="0" xfId="0" applyFont="1" applyFill="1" applyBorder="1" applyAlignment="1">
      <alignment horizontal="center" vertical="center"/>
    </xf>
    <xf numFmtId="0" fontId="38" fillId="10" borderId="14" xfId="0" applyFont="1" applyFill="1" applyBorder="1" applyAlignment="1">
      <alignment horizontal="center" vertical="center"/>
    </xf>
    <xf numFmtId="0" fontId="38" fillId="10" borderId="16" xfId="0" applyFont="1" applyFill="1" applyBorder="1" applyAlignment="1">
      <alignment horizontal="center" vertical="center"/>
    </xf>
    <xf numFmtId="0" fontId="38" fillId="10" borderId="2" xfId="0" applyFont="1" applyFill="1" applyBorder="1" applyAlignment="1">
      <alignment horizontal="center" vertical="center"/>
    </xf>
    <xf numFmtId="0" fontId="38" fillId="10" borderId="15" xfId="0" applyFont="1" applyFill="1" applyBorder="1" applyAlignment="1">
      <alignment horizontal="center" vertical="center"/>
    </xf>
    <xf numFmtId="0" fontId="19" fillId="10" borderId="17" xfId="0" applyFont="1" applyFill="1" applyBorder="1" applyAlignment="1">
      <alignment horizontal="center"/>
    </xf>
    <xf numFmtId="0" fontId="19" fillId="10" borderId="0" xfId="0" applyFont="1" applyFill="1" applyBorder="1" applyAlignment="1">
      <alignment horizontal="center"/>
    </xf>
    <xf numFmtId="0" fontId="19" fillId="10" borderId="14" xfId="0" applyFont="1" applyFill="1" applyBorder="1" applyAlignment="1">
      <alignment horizontal="center"/>
    </xf>
    <xf numFmtId="0" fontId="1" fillId="2" borderId="7" xfId="0" applyFont="1" applyFill="1" applyBorder="1" applyAlignment="1" applyProtection="1">
      <alignment vertical="top" wrapText="1"/>
    </xf>
    <xf numFmtId="0" fontId="1" fillId="2" borderId="3" xfId="0" applyFont="1" applyFill="1" applyBorder="1" applyAlignment="1" applyProtection="1">
      <alignment vertical="top" wrapText="1"/>
    </xf>
    <xf numFmtId="0" fontId="1" fillId="2" borderId="10" xfId="0" applyFont="1" applyFill="1" applyBorder="1" applyAlignment="1" applyProtection="1">
      <alignment vertical="top" wrapText="1"/>
    </xf>
    <xf numFmtId="0" fontId="0" fillId="2" borderId="7"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1" fillId="2" borderId="1" xfId="0" applyFont="1" applyFill="1" applyBorder="1" applyAlignment="1" applyProtection="1">
      <alignment vertical="top" wrapText="1"/>
    </xf>
    <xf numFmtId="49" fontId="0" fillId="2" borderId="7" xfId="0" applyNumberFormat="1" applyFill="1" applyBorder="1" applyAlignment="1" applyProtection="1">
      <alignment vertical="center" wrapText="1"/>
    </xf>
    <xf numFmtId="49" fontId="0" fillId="2" borderId="3" xfId="0" applyNumberFormat="1" applyFill="1" applyBorder="1" applyAlignment="1" applyProtection="1">
      <alignment vertical="center" wrapText="1"/>
    </xf>
    <xf numFmtId="0" fontId="0" fillId="10" borderId="16" xfId="0" applyFill="1" applyBorder="1" applyAlignment="1">
      <alignment horizontal="center"/>
    </xf>
    <xf numFmtId="0" fontId="0" fillId="10" borderId="2" xfId="0" applyFill="1" applyBorder="1" applyAlignment="1">
      <alignment horizontal="center"/>
    </xf>
    <xf numFmtId="0" fontId="0" fillId="10" borderId="15" xfId="0" applyFill="1" applyBorder="1" applyAlignment="1">
      <alignment horizontal="center"/>
    </xf>
    <xf numFmtId="0" fontId="24" fillId="0" borderId="0" xfId="0" applyFont="1" applyBorder="1"/>
    <xf numFmtId="0" fontId="24" fillId="0" borderId="14" xfId="0" applyFont="1" applyBorder="1"/>
    <xf numFmtId="165" fontId="24" fillId="0" borderId="27" xfId="1" applyNumberFormat="1" applyFont="1" applyBorder="1" applyProtection="1">
      <protection locked="0"/>
    </xf>
    <xf numFmtId="165" fontId="24" fillId="0" borderId="28" xfId="1" applyNumberFormat="1" applyFont="1" applyBorder="1" applyProtection="1">
      <protection locked="0"/>
    </xf>
    <xf numFmtId="165" fontId="24" fillId="0" borderId="41" xfId="1" applyNumberFormat="1" applyFont="1" applyBorder="1" applyProtection="1">
      <protection locked="0"/>
    </xf>
    <xf numFmtId="0" fontId="27" fillId="0" borderId="7" xfId="0" applyFont="1" applyBorder="1"/>
    <xf numFmtId="0" fontId="27" fillId="0" borderId="3" xfId="0" applyFont="1" applyBorder="1"/>
    <xf numFmtId="0" fontId="27" fillId="0" borderId="10" xfId="0" applyFont="1" applyBorder="1"/>
    <xf numFmtId="0" fontId="27" fillId="0" borderId="7" xfId="0" applyFont="1" applyBorder="1" applyAlignment="1">
      <alignment horizontal="center"/>
    </xf>
    <xf numFmtId="0" fontId="27" fillId="0" borderId="10" xfId="0" applyFont="1" applyBorder="1" applyAlignment="1">
      <alignment horizontal="center"/>
    </xf>
    <xf numFmtId="0" fontId="24" fillId="0" borderId="2" xfId="0" applyFont="1" applyBorder="1"/>
    <xf numFmtId="0" fontId="24" fillId="0" borderId="15" xfId="0" applyFont="1" applyBorder="1"/>
    <xf numFmtId="0" fontId="24" fillId="10" borderId="17" xfId="0" applyFont="1" applyFill="1" applyBorder="1" applyAlignment="1">
      <alignment horizontal="left" vertical="top" wrapText="1"/>
    </xf>
    <xf numFmtId="0" fontId="24" fillId="10" borderId="0" xfId="0" applyFont="1" applyFill="1" applyBorder="1" applyAlignment="1">
      <alignment horizontal="left" vertical="top" wrapText="1"/>
    </xf>
    <xf numFmtId="0" fontId="24" fillId="10" borderId="18" xfId="0" applyFont="1" applyFill="1" applyBorder="1" applyAlignment="1">
      <alignment horizontal="left" vertical="top" wrapText="1"/>
    </xf>
    <xf numFmtId="0" fontId="24" fillId="10" borderId="12" xfId="0" applyFont="1" applyFill="1" applyBorder="1" applyAlignment="1">
      <alignment horizontal="left" vertical="top" wrapText="1"/>
    </xf>
    <xf numFmtId="0" fontId="24" fillId="10" borderId="16" xfId="0" applyFont="1" applyFill="1" applyBorder="1" applyAlignment="1">
      <alignment horizontal="left" vertical="top" wrapText="1"/>
    </xf>
    <xf numFmtId="0" fontId="24" fillId="10" borderId="2" xfId="0" applyFont="1" applyFill="1" applyBorder="1" applyAlignment="1">
      <alignment horizontal="left" vertical="top" wrapText="1"/>
    </xf>
    <xf numFmtId="0" fontId="24" fillId="10" borderId="15" xfId="0" applyFont="1" applyFill="1" applyBorder="1" applyAlignment="1">
      <alignment horizontal="left" vertical="top" wrapText="1"/>
    </xf>
    <xf numFmtId="0" fontId="19" fillId="10" borderId="21" xfId="0" applyFont="1" applyFill="1" applyBorder="1" applyAlignment="1">
      <alignment horizontal="center"/>
    </xf>
    <xf numFmtId="0" fontId="19" fillId="10" borderId="18" xfId="0" applyFont="1" applyFill="1" applyBorder="1" applyAlignment="1">
      <alignment horizontal="center"/>
    </xf>
    <xf numFmtId="0" fontId="19" fillId="10" borderId="12" xfId="0" applyFont="1" applyFill="1" applyBorder="1" applyAlignment="1">
      <alignment horizontal="center"/>
    </xf>
    <xf numFmtId="165" fontId="24" fillId="0" borderId="26" xfId="1" applyNumberFormat="1" applyFont="1" applyBorder="1" applyProtection="1">
      <protection locked="0"/>
    </xf>
    <xf numFmtId="165" fontId="24" fillId="0" borderId="25" xfId="1" applyNumberFormat="1" applyFont="1" applyBorder="1" applyProtection="1">
      <protection locked="0"/>
    </xf>
    <xf numFmtId="165" fontId="24" fillId="0" borderId="40" xfId="1" applyNumberFormat="1" applyFont="1" applyBorder="1" applyProtection="1">
      <protection locked="0"/>
    </xf>
    <xf numFmtId="0" fontId="27" fillId="0" borderId="21" xfId="0" applyFont="1" applyBorder="1" applyAlignment="1">
      <alignment horizontal="left"/>
    </xf>
    <xf numFmtId="0" fontId="27" fillId="0" borderId="18" xfId="0" applyFont="1" applyBorder="1" applyAlignment="1">
      <alignment horizontal="left"/>
    </xf>
    <xf numFmtId="0" fontId="27" fillId="0" borderId="12" xfId="0" applyFont="1" applyBorder="1" applyAlignment="1">
      <alignment horizontal="left"/>
    </xf>
    <xf numFmtId="0" fontId="27" fillId="0" borderId="21" xfId="0" applyFont="1" applyBorder="1" applyAlignment="1">
      <alignment horizontal="center"/>
    </xf>
    <xf numFmtId="0" fontId="27" fillId="0" borderId="18" xfId="0" applyFont="1" applyBorder="1" applyAlignment="1">
      <alignment horizontal="center"/>
    </xf>
    <xf numFmtId="0" fontId="27" fillId="0" borderId="12" xfId="0" applyFont="1" applyBorder="1" applyAlignment="1">
      <alignment horizontal="center"/>
    </xf>
    <xf numFmtId="0" fontId="29" fillId="14" borderId="7" xfId="0" applyFont="1" applyFill="1" applyBorder="1" applyAlignment="1" applyProtection="1">
      <alignment horizontal="left" vertical="center" wrapText="1"/>
    </xf>
    <xf numFmtId="0" fontId="29" fillId="14" borderId="3" xfId="0" applyFont="1" applyFill="1" applyBorder="1" applyAlignment="1" applyProtection="1">
      <alignment horizontal="left" vertical="center" wrapText="1"/>
    </xf>
    <xf numFmtId="0" fontId="29" fillId="14" borderId="10" xfId="0" applyFont="1" applyFill="1" applyBorder="1" applyAlignment="1" applyProtection="1">
      <alignment horizontal="left" vertical="center" wrapText="1"/>
    </xf>
    <xf numFmtId="0" fontId="52" fillId="0" borderId="3" xfId="0" applyFont="1" applyBorder="1" applyAlignment="1" applyProtection="1">
      <alignment horizontal="center" vertical="top"/>
    </xf>
    <xf numFmtId="0" fontId="52" fillId="0" borderId="10" xfId="0" applyFont="1" applyBorder="1" applyAlignment="1" applyProtection="1">
      <alignment horizontal="center" vertical="top"/>
    </xf>
    <xf numFmtId="165" fontId="27" fillId="0" borderId="56" xfId="1" applyNumberFormat="1" applyFont="1" applyBorder="1" applyProtection="1">
      <protection locked="0"/>
    </xf>
    <xf numFmtId="165" fontId="27" fillId="0" borderId="57" xfId="1" applyNumberFormat="1" applyFont="1" applyBorder="1" applyProtection="1">
      <protection locked="0"/>
    </xf>
    <xf numFmtId="165" fontId="27" fillId="0" borderId="39" xfId="1" applyNumberFormat="1" applyFont="1" applyBorder="1" applyProtection="1">
      <protection locked="0"/>
    </xf>
    <xf numFmtId="0" fontId="55" fillId="0" borderId="17" xfId="0" applyFont="1" applyBorder="1" applyAlignment="1" applyProtection="1">
      <alignment vertical="center"/>
    </xf>
    <xf numFmtId="0" fontId="55" fillId="0" borderId="14" xfId="0" applyFont="1" applyBorder="1" applyAlignment="1" applyProtection="1">
      <alignment vertical="center"/>
    </xf>
    <xf numFmtId="0" fontId="24" fillId="0" borderId="0" xfId="0" applyFont="1" applyBorder="1" applyAlignment="1" applyProtection="1">
      <alignment vertical="center" wrapText="1"/>
    </xf>
    <xf numFmtId="0" fontId="24" fillId="0" borderId="14" xfId="0" applyFont="1" applyBorder="1" applyAlignment="1" applyProtection="1">
      <alignment vertical="center" wrapText="1"/>
    </xf>
    <xf numFmtId="0" fontId="55" fillId="10" borderId="17" xfId="0" applyFont="1" applyFill="1" applyBorder="1" applyAlignment="1" applyProtection="1">
      <alignment horizontal="center" vertical="center" wrapText="1"/>
    </xf>
    <xf numFmtId="0" fontId="55" fillId="10" borderId="14" xfId="0" applyFont="1" applyFill="1" applyBorder="1" applyAlignment="1" applyProtection="1">
      <alignment horizontal="center" vertical="center" wrapText="1"/>
    </xf>
    <xf numFmtId="0" fontId="55" fillId="0" borderId="16" xfId="0" applyFont="1" applyBorder="1" applyAlignment="1" applyProtection="1">
      <alignment vertical="center"/>
    </xf>
    <xf numFmtId="0" fontId="55" fillId="0" borderId="15" xfId="0" applyFont="1" applyBorder="1" applyAlignment="1" applyProtection="1">
      <alignment vertical="center"/>
    </xf>
    <xf numFmtId="0" fontId="24" fillId="0" borderId="2" xfId="0" applyFont="1" applyBorder="1" applyAlignment="1" applyProtection="1">
      <alignment vertical="center" wrapText="1"/>
    </xf>
    <xf numFmtId="0" fontId="24" fillId="0" borderId="15" xfId="0" applyFont="1" applyBorder="1" applyAlignment="1" applyProtection="1">
      <alignment vertical="center" wrapText="1"/>
    </xf>
    <xf numFmtId="0" fontId="24" fillId="10" borderId="16" xfId="0" applyFont="1" applyFill="1" applyBorder="1" applyAlignment="1" applyProtection="1">
      <alignment horizontal="center" vertical="center" wrapText="1"/>
    </xf>
    <xf numFmtId="0" fontId="24" fillId="10" borderId="15" xfId="0" applyFont="1" applyFill="1" applyBorder="1" applyAlignment="1" applyProtection="1">
      <alignment horizontal="center" vertical="center" wrapText="1"/>
    </xf>
    <xf numFmtId="0" fontId="24" fillId="10" borderId="17" xfId="0" applyFont="1" applyFill="1" applyBorder="1" applyAlignment="1" applyProtection="1">
      <alignment horizontal="center" vertical="center" wrapText="1"/>
    </xf>
    <xf numFmtId="0" fontId="24" fillId="10" borderId="14" xfId="0" applyFont="1" applyFill="1" applyBorder="1" applyAlignment="1" applyProtection="1">
      <alignment horizontal="center" vertical="center" wrapText="1"/>
    </xf>
    <xf numFmtId="0" fontId="37" fillId="0" borderId="21" xfId="0" applyFont="1" applyBorder="1" applyAlignment="1">
      <alignment horizontal="left" vertical="top" wrapText="1"/>
    </xf>
    <xf numFmtId="0" fontId="37" fillId="0" borderId="18" xfId="0" applyFont="1" applyBorder="1" applyAlignment="1">
      <alignment horizontal="left" vertical="top" wrapText="1"/>
    </xf>
    <xf numFmtId="0" fontId="37" fillId="0" borderId="12" xfId="0" applyFont="1" applyBorder="1" applyAlignment="1">
      <alignment horizontal="left" vertical="top" wrapText="1"/>
    </xf>
    <xf numFmtId="0" fontId="37" fillId="0" borderId="17" xfId="0" applyFont="1" applyBorder="1" applyAlignment="1">
      <alignment horizontal="left" vertical="top" wrapText="1"/>
    </xf>
    <xf numFmtId="0" fontId="37" fillId="0" borderId="0" xfId="0" applyFont="1" applyBorder="1" applyAlignment="1">
      <alignment horizontal="left" vertical="top" wrapText="1"/>
    </xf>
    <xf numFmtId="0" fontId="37" fillId="0" borderId="14" xfId="0" applyFont="1" applyBorder="1" applyAlignment="1">
      <alignment horizontal="left" vertical="top" wrapText="1"/>
    </xf>
    <xf numFmtId="0" fontId="37" fillId="0" borderId="16" xfId="0" applyFont="1" applyBorder="1" applyAlignment="1">
      <alignment horizontal="left" vertical="top" wrapText="1"/>
    </xf>
    <xf numFmtId="0" fontId="37" fillId="0" borderId="2" xfId="0" applyFont="1" applyBorder="1" applyAlignment="1">
      <alignment horizontal="left" vertical="top" wrapText="1"/>
    </xf>
    <xf numFmtId="0" fontId="37" fillId="0" borderId="15" xfId="0" applyFont="1" applyBorder="1" applyAlignment="1">
      <alignment horizontal="left" vertical="top" wrapText="1"/>
    </xf>
    <xf numFmtId="0" fontId="54" fillId="0" borderId="21" xfId="0" applyFont="1" applyBorder="1" applyAlignment="1">
      <alignment horizontal="left" vertical="top"/>
    </xf>
    <xf numFmtId="0" fontId="54" fillId="0" borderId="18" xfId="0" applyFont="1" applyBorder="1" applyAlignment="1">
      <alignment horizontal="left" vertical="top"/>
    </xf>
    <xf numFmtId="0" fontId="54" fillId="0" borderId="12" xfId="0" applyFont="1" applyBorder="1" applyAlignment="1">
      <alignment horizontal="left" vertical="top"/>
    </xf>
    <xf numFmtId="0" fontId="54" fillId="0" borderId="17" xfId="0" applyFont="1" applyBorder="1" applyAlignment="1">
      <alignment horizontal="left" vertical="top"/>
    </xf>
    <xf numFmtId="0" fontId="54" fillId="0" borderId="0" xfId="0" applyFont="1" applyBorder="1" applyAlignment="1">
      <alignment horizontal="left" vertical="top"/>
    </xf>
    <xf numFmtId="0" fontId="54" fillId="0" borderId="14" xfId="0" applyFont="1" applyBorder="1" applyAlignment="1">
      <alignment horizontal="left" vertical="top"/>
    </xf>
    <xf numFmtId="0" fontId="54" fillId="0" borderId="2" xfId="0" applyFont="1" applyBorder="1" applyAlignment="1">
      <alignment horizontal="left" vertical="top"/>
    </xf>
    <xf numFmtId="0" fontId="54" fillId="0" borderId="15" xfId="0" applyFont="1" applyBorder="1" applyAlignment="1">
      <alignment horizontal="left" vertical="top"/>
    </xf>
    <xf numFmtId="0" fontId="24" fillId="0" borderId="21" xfId="0" applyFont="1" applyBorder="1" applyAlignment="1">
      <alignment horizontal="left" vertical="top" wrapText="1"/>
    </xf>
    <xf numFmtId="0" fontId="24" fillId="0" borderId="18" xfId="0" applyFont="1" applyBorder="1" applyAlignment="1">
      <alignment horizontal="left" vertical="top" wrapText="1"/>
    </xf>
    <xf numFmtId="0" fontId="24" fillId="0" borderId="12" xfId="0" applyFont="1" applyBorder="1" applyAlignment="1">
      <alignment horizontal="left" vertical="top" wrapText="1"/>
    </xf>
    <xf numFmtId="0" fontId="55" fillId="10" borderId="3" xfId="0" applyFont="1" applyFill="1" applyBorder="1" applyAlignment="1" applyProtection="1">
      <alignment horizontal="center" vertical="center" wrapText="1"/>
    </xf>
    <xf numFmtId="0" fontId="55" fillId="10" borderId="10" xfId="0" applyFont="1" applyFill="1" applyBorder="1" applyAlignment="1" applyProtection="1">
      <alignment horizontal="center" vertical="center" wrapText="1"/>
    </xf>
    <xf numFmtId="9" fontId="24" fillId="10" borderId="18" xfId="2" applyFont="1" applyFill="1" applyBorder="1" applyAlignment="1" applyProtection="1">
      <alignment horizontal="center" vertical="center" wrapText="1"/>
    </xf>
    <xf numFmtId="9" fontId="24" fillId="10" borderId="12" xfId="2" applyFont="1" applyFill="1" applyBorder="1" applyAlignment="1" applyProtection="1">
      <alignment horizontal="center" vertical="center" wrapText="1"/>
    </xf>
    <xf numFmtId="0" fontId="55" fillId="0" borderId="21" xfId="0" applyFont="1" applyBorder="1" applyAlignment="1" applyProtection="1">
      <alignment vertical="center"/>
    </xf>
    <xf numFmtId="0" fontId="55" fillId="0" borderId="12" xfId="0" applyFont="1" applyBorder="1" applyAlignment="1" applyProtection="1">
      <alignment vertical="center"/>
    </xf>
    <xf numFmtId="0" fontId="24" fillId="0" borderId="18" xfId="0" applyFont="1" applyBorder="1" applyAlignment="1" applyProtection="1">
      <alignment vertical="center" wrapText="1"/>
    </xf>
    <xf numFmtId="0" fontId="24" fillId="0" borderId="12" xfId="0" applyFont="1" applyBorder="1" applyAlignment="1" applyProtection="1">
      <alignment vertical="center" wrapText="1"/>
    </xf>
    <xf numFmtId="0" fontId="55" fillId="10" borderId="21" xfId="0" applyFont="1" applyFill="1" applyBorder="1" applyAlignment="1" applyProtection="1">
      <alignment horizontal="center" vertical="center" wrapText="1"/>
    </xf>
    <xf numFmtId="0" fontId="55" fillId="10" borderId="12" xfId="0" applyFont="1" applyFill="1" applyBorder="1" applyAlignment="1" applyProtection="1">
      <alignment horizontal="center" vertical="center" wrapText="1"/>
    </xf>
    <xf numFmtId="0" fontId="55" fillId="0" borderId="7" xfId="0" applyFont="1" applyFill="1" applyBorder="1" applyAlignment="1" applyProtection="1">
      <alignment horizontal="left" vertical="center" wrapText="1"/>
    </xf>
    <xf numFmtId="0" fontId="55" fillId="0" borderId="3" xfId="0" applyFont="1" applyFill="1" applyBorder="1" applyAlignment="1" applyProtection="1">
      <alignment horizontal="left" vertical="center" wrapText="1"/>
    </xf>
    <xf numFmtId="0" fontId="55" fillId="0" borderId="10" xfId="0" applyFont="1" applyFill="1" applyBorder="1" applyAlignment="1" applyProtection="1">
      <alignment horizontal="left" vertical="center" wrapText="1"/>
    </xf>
    <xf numFmtId="0" fontId="24" fillId="0" borderId="7" xfId="0" applyNumberFormat="1" applyFont="1" applyBorder="1" applyAlignment="1" applyProtection="1">
      <alignment horizontal="left" vertical="center"/>
    </xf>
    <xf numFmtId="0" fontId="24" fillId="0" borderId="3" xfId="0" applyNumberFormat="1" applyFont="1" applyBorder="1" applyAlignment="1" applyProtection="1">
      <alignment horizontal="left" vertical="center"/>
    </xf>
    <xf numFmtId="0" fontId="24" fillId="0" borderId="10" xfId="0" applyNumberFormat="1" applyFont="1" applyBorder="1" applyAlignment="1" applyProtection="1">
      <alignment horizontal="left" vertical="center"/>
    </xf>
    <xf numFmtId="0" fontId="25" fillId="0" borderId="7" xfId="0" applyFont="1" applyFill="1" applyBorder="1" applyAlignment="1" applyProtection="1">
      <alignment horizontal="left" vertical="center" wrapText="1"/>
    </xf>
    <xf numFmtId="0" fontId="25" fillId="0" borderId="3" xfId="0" applyFont="1" applyFill="1" applyBorder="1" applyAlignment="1" applyProtection="1">
      <alignment horizontal="left" vertical="center" wrapText="1"/>
    </xf>
    <xf numFmtId="0" fontId="25" fillId="0" borderId="3" xfId="0" applyFont="1" applyFill="1" applyBorder="1" applyAlignment="1" applyProtection="1">
      <alignment vertical="center" wrapText="1"/>
    </xf>
    <xf numFmtId="0" fontId="52" fillId="0" borderId="7" xfId="0" applyNumberFormat="1" applyFont="1" applyFill="1" applyBorder="1" applyAlignment="1" applyProtection="1">
      <alignment horizontal="center" vertical="center" wrapText="1"/>
    </xf>
    <xf numFmtId="0" fontId="52" fillId="0" borderId="3" xfId="0" applyNumberFormat="1" applyFont="1" applyFill="1" applyBorder="1" applyAlignment="1" applyProtection="1">
      <alignment horizontal="center" vertical="center" wrapText="1"/>
    </xf>
    <xf numFmtId="0" fontId="52" fillId="0" borderId="10" xfId="0" applyNumberFormat="1" applyFont="1" applyFill="1" applyBorder="1" applyAlignment="1" applyProtection="1">
      <alignment horizontal="center" vertical="center" wrapText="1"/>
    </xf>
    <xf numFmtId="0" fontId="26" fillId="14" borderId="17" xfId="0" applyFont="1" applyFill="1" applyBorder="1" applyAlignment="1" applyProtection="1">
      <alignment horizontal="left" vertical="top" wrapText="1"/>
    </xf>
    <xf numFmtId="0" fontId="26" fillId="14" borderId="0" xfId="0" applyFont="1" applyFill="1" applyBorder="1" applyAlignment="1" applyProtection="1">
      <alignment horizontal="left" vertical="top" wrapText="1"/>
    </xf>
    <xf numFmtId="0" fontId="26" fillId="14" borderId="3" xfId="0" applyFont="1" applyFill="1" applyBorder="1" applyAlignment="1" applyProtection="1">
      <alignment horizontal="left" vertical="top" wrapText="1"/>
    </xf>
    <xf numFmtId="0" fontId="26" fillId="12" borderId="0" xfId="0" applyNumberFormat="1" applyFont="1" applyFill="1" applyBorder="1" applyAlignment="1" applyProtection="1">
      <alignment horizontal="center" vertical="top" wrapText="1"/>
    </xf>
    <xf numFmtId="0" fontId="26" fillId="12" borderId="14" xfId="0" applyNumberFormat="1" applyFont="1" applyFill="1" applyBorder="1" applyAlignment="1" applyProtection="1">
      <alignment horizontal="center" vertical="top" wrapText="1"/>
    </xf>
    <xf numFmtId="0" fontId="24" fillId="2" borderId="18"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51" fillId="2" borderId="0" xfId="0" applyFont="1" applyFill="1" applyBorder="1" applyAlignment="1" applyProtection="1">
      <alignment horizontal="center" vertical="center" wrapText="1"/>
    </xf>
    <xf numFmtId="0" fontId="14" fillId="16" borderId="7" xfId="0" applyFont="1" applyFill="1" applyBorder="1" applyAlignment="1" applyProtection="1">
      <alignment horizontal="center" vertical="center" wrapText="1"/>
    </xf>
    <xf numFmtId="0" fontId="14" fillId="16" borderId="10" xfId="0" applyFont="1" applyFill="1" applyBorder="1" applyAlignment="1" applyProtection="1">
      <alignment horizontal="center" vertical="center" wrapText="1"/>
    </xf>
    <xf numFmtId="0" fontId="14" fillId="16" borderId="3" xfId="0" applyFont="1" applyFill="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16" xfId="0" applyFont="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17" fillId="3" borderId="17" xfId="0" applyFont="1" applyFill="1" applyBorder="1" applyAlignment="1" applyProtection="1">
      <alignment vertical="center" wrapText="1"/>
    </xf>
    <xf numFmtId="0" fontId="17" fillId="3" borderId="0" xfId="0" applyFont="1" applyFill="1" applyBorder="1" applyAlignment="1" applyProtection="1">
      <alignment vertical="center" wrapText="1"/>
    </xf>
    <xf numFmtId="0" fontId="17" fillId="3" borderId="14" xfId="0" applyFont="1" applyFill="1" applyBorder="1" applyAlignment="1" applyProtection="1">
      <alignment vertical="center" wrapText="1"/>
    </xf>
    <xf numFmtId="0" fontId="17" fillId="3" borderId="16" xfId="0" applyFont="1" applyFill="1" applyBorder="1" applyAlignment="1" applyProtection="1">
      <alignment vertical="center" wrapText="1"/>
    </xf>
    <xf numFmtId="0" fontId="17" fillId="3" borderId="2" xfId="0" applyFont="1" applyFill="1" applyBorder="1" applyAlignment="1" applyProtection="1">
      <alignment vertical="center" wrapText="1"/>
    </xf>
    <xf numFmtId="0" fontId="17" fillId="3" borderId="15" xfId="0" applyFont="1" applyFill="1" applyBorder="1" applyAlignment="1" applyProtection="1">
      <alignment vertical="center" wrapText="1"/>
    </xf>
    <xf numFmtId="0" fontId="56" fillId="3" borderId="7" xfId="0" applyFont="1" applyFill="1" applyBorder="1" applyAlignment="1" applyProtection="1">
      <alignment horizontal="center" vertical="center" wrapText="1"/>
    </xf>
    <xf numFmtId="0" fontId="56" fillId="3" borderId="3" xfId="0" applyFont="1" applyFill="1" applyBorder="1" applyAlignment="1" applyProtection="1">
      <alignment horizontal="center" vertical="center" wrapText="1"/>
    </xf>
    <xf numFmtId="0" fontId="56" fillId="3" borderId="58" xfId="0" applyFont="1" applyFill="1" applyBorder="1" applyAlignment="1" applyProtection="1">
      <alignment horizontal="center" vertical="center" wrapText="1"/>
    </xf>
    <xf numFmtId="0" fontId="17" fillId="3" borderId="21" xfId="0" applyFont="1" applyFill="1" applyBorder="1" applyAlignment="1" applyProtection="1">
      <alignment vertical="center" wrapText="1"/>
    </xf>
    <xf numFmtId="0" fontId="17" fillId="3" borderId="18" xfId="0" applyFont="1" applyFill="1" applyBorder="1" applyAlignment="1" applyProtection="1">
      <alignment vertical="center" wrapText="1"/>
    </xf>
    <xf numFmtId="0" fontId="17" fillId="3" borderId="12" xfId="0" applyFont="1" applyFill="1" applyBorder="1" applyAlignment="1" applyProtection="1">
      <alignment vertical="center" wrapText="1"/>
    </xf>
    <xf numFmtId="0" fontId="17" fillId="3" borderId="17"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wrapText="1"/>
    </xf>
    <xf numFmtId="0" fontId="17" fillId="3" borderId="14" xfId="0" applyFont="1" applyFill="1" applyBorder="1" applyAlignment="1" applyProtection="1">
      <alignment horizontal="left" vertical="center" wrapText="1"/>
    </xf>
    <xf numFmtId="0" fontId="17" fillId="3" borderId="59" xfId="0" applyFont="1" applyFill="1" applyBorder="1" applyAlignment="1" applyProtection="1">
      <alignment vertical="center" wrapText="1"/>
    </xf>
    <xf numFmtId="0" fontId="17" fillId="3" borderId="3" xfId="0" applyFont="1" applyFill="1" applyBorder="1" applyAlignment="1" applyProtection="1">
      <alignment vertical="center" wrapText="1"/>
    </xf>
    <xf numFmtId="0" fontId="17" fillId="3" borderId="10" xfId="0" applyFont="1" applyFill="1" applyBorder="1" applyAlignment="1" applyProtection="1">
      <alignment vertical="center" wrapText="1"/>
    </xf>
    <xf numFmtId="0" fontId="17" fillId="3" borderId="21" xfId="0" applyFont="1" applyFill="1" applyBorder="1" applyAlignment="1" applyProtection="1">
      <alignment horizontal="left" vertical="center" wrapText="1"/>
    </xf>
    <xf numFmtId="0" fontId="17" fillId="3" borderId="18" xfId="0" applyFont="1" applyFill="1" applyBorder="1" applyAlignment="1" applyProtection="1">
      <alignment horizontal="left" vertical="center" wrapText="1"/>
    </xf>
    <xf numFmtId="0" fontId="17" fillId="3" borderId="12" xfId="0" applyFont="1" applyFill="1" applyBorder="1" applyAlignment="1" applyProtection="1">
      <alignment horizontal="left" vertical="center" wrapText="1"/>
    </xf>
    <xf numFmtId="0" fontId="24" fillId="0" borderId="16" xfId="0" applyFont="1" applyBorder="1" applyAlignment="1">
      <alignment horizontal="left" vertical="top" wrapText="1"/>
    </xf>
    <xf numFmtId="0" fontId="24" fillId="0" borderId="2" xfId="0" applyFont="1" applyBorder="1" applyAlignment="1">
      <alignment horizontal="left" vertical="top" wrapText="1"/>
    </xf>
    <xf numFmtId="0" fontId="24" fillId="0" borderId="15" xfId="0" applyFont="1" applyBorder="1" applyAlignment="1">
      <alignment horizontal="left" vertical="top" wrapText="1"/>
    </xf>
  </cellXfs>
  <cellStyles count="14">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Devis" xfId="13" xr:uid="{00000000-0005-0000-0000-00000A000000}"/>
    <cellStyle name="Normal_FICHE_01" xfId="3" xr:uid="{00000000-0005-0000-0000-00000B000000}"/>
    <cellStyle name="Pourcentage" xfId="2" builtinId="5"/>
    <cellStyle name="Pourcentage 2" xfId="10" xr:uid="{00000000-0005-0000-0000-00000D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ONB\AppData\Local\Microsoft\Windows\INetCache\Content.Outlook\LF4BAU31\oldOC_ProdFictionCM_Dossier_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egion.fr/Cinema-Audiovisuel-Multimedia-Aide-a-la-creation-audiovisuelle" TargetMode="External"/><Relationship Id="rId1" Type="http://schemas.openxmlformats.org/officeDocument/2006/relationships/hyperlink" Target="mailto:film@laregion.f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Normal="100" zoomScaleSheetLayoutView="100" workbookViewId="0">
      <selection activeCell="A6" sqref="A6:N6"/>
    </sheetView>
  </sheetViews>
  <sheetFormatPr baseColWidth="10" defaultColWidth="12" defaultRowHeight="12" x14ac:dyDescent="0.2"/>
  <cols>
    <col min="1" max="3" width="12" style="105" customWidth="1"/>
    <col min="4" max="12" width="12" style="105"/>
    <col min="13" max="13" width="14.5" style="105" customWidth="1"/>
    <col min="14" max="16384" width="12" style="105"/>
  </cols>
  <sheetData>
    <row r="1" spans="1:14" ht="12.75" x14ac:dyDescent="0.2">
      <c r="A1" s="346"/>
      <c r="B1" s="453"/>
      <c r="C1" s="453"/>
      <c r="D1" s="453"/>
      <c r="E1" s="453"/>
      <c r="F1" s="453"/>
      <c r="G1" s="453"/>
      <c r="H1" s="453"/>
      <c r="I1" s="453"/>
      <c r="J1" s="453"/>
      <c r="K1" s="453"/>
      <c r="L1" s="453"/>
      <c r="M1" s="453"/>
      <c r="N1" s="346"/>
    </row>
    <row r="2" spans="1:14" ht="12.75" x14ac:dyDescent="0.2">
      <c r="A2" s="346"/>
      <c r="B2" s="453"/>
      <c r="C2" s="453"/>
      <c r="D2" s="453"/>
      <c r="E2" s="453"/>
      <c r="F2" s="453"/>
      <c r="G2" s="453"/>
      <c r="H2" s="453"/>
      <c r="I2" s="453"/>
      <c r="J2" s="453"/>
      <c r="K2" s="453"/>
      <c r="L2" s="453"/>
      <c r="M2" s="453"/>
      <c r="N2" s="346"/>
    </row>
    <row r="3" spans="1:14" x14ac:dyDescent="0.2">
      <c r="A3" s="347"/>
      <c r="B3" s="347"/>
      <c r="C3" s="347"/>
      <c r="D3" s="347"/>
      <c r="E3" s="347"/>
      <c r="F3" s="347"/>
      <c r="G3" s="347"/>
      <c r="H3" s="347"/>
      <c r="I3" s="347"/>
      <c r="J3" s="347"/>
      <c r="K3" s="347"/>
      <c r="L3" s="347"/>
      <c r="M3" s="347"/>
      <c r="N3" s="347"/>
    </row>
    <row r="4" spans="1:14" ht="15" x14ac:dyDescent="0.2">
      <c r="A4" s="347"/>
      <c r="B4" s="454" t="s">
        <v>214</v>
      </c>
      <c r="C4" s="454"/>
      <c r="D4" s="454"/>
      <c r="E4" s="454"/>
      <c r="F4" s="454"/>
      <c r="G4" s="454"/>
      <c r="H4" s="454"/>
      <c r="I4" s="454"/>
      <c r="J4" s="454"/>
      <c r="K4" s="454"/>
      <c r="L4" s="454"/>
      <c r="M4" s="454"/>
      <c r="N4" s="347"/>
    </row>
    <row r="5" spans="1:14" ht="15" x14ac:dyDescent="0.2">
      <c r="A5" s="347"/>
      <c r="B5" s="455" t="s">
        <v>459</v>
      </c>
      <c r="C5" s="455"/>
      <c r="D5" s="455"/>
      <c r="E5" s="455"/>
      <c r="F5" s="455"/>
      <c r="G5" s="455"/>
      <c r="H5" s="455"/>
      <c r="I5" s="455"/>
      <c r="J5" s="455"/>
      <c r="K5" s="455"/>
      <c r="L5" s="455"/>
      <c r="M5" s="455"/>
      <c r="N5" s="347"/>
    </row>
    <row r="6" spans="1:14" ht="15" x14ac:dyDescent="0.2">
      <c r="A6" s="455" t="s">
        <v>460</v>
      </c>
      <c r="B6" s="455"/>
      <c r="C6" s="455"/>
      <c r="D6" s="455"/>
      <c r="E6" s="455"/>
      <c r="F6" s="455"/>
      <c r="G6" s="455"/>
      <c r="H6" s="455"/>
      <c r="I6" s="455"/>
      <c r="J6" s="455"/>
      <c r="K6" s="455"/>
      <c r="L6" s="455"/>
      <c r="M6" s="455"/>
      <c r="N6" s="455"/>
    </row>
    <row r="7" spans="1:14" ht="12.75" customHeight="1" x14ac:dyDescent="0.2">
      <c r="A7" s="455" t="s">
        <v>461</v>
      </c>
      <c r="B7" s="455"/>
      <c r="C7" s="455"/>
      <c r="D7" s="455"/>
      <c r="E7" s="455"/>
      <c r="F7" s="455"/>
      <c r="G7" s="455"/>
      <c r="H7" s="455"/>
      <c r="I7" s="455"/>
      <c r="J7" s="455"/>
      <c r="K7" s="455"/>
      <c r="L7" s="455"/>
      <c r="M7" s="455"/>
      <c r="N7" s="455"/>
    </row>
    <row r="8" spans="1:14" x14ac:dyDescent="0.2">
      <c r="A8" s="348"/>
      <c r="B8" s="451" t="s">
        <v>456</v>
      </c>
      <c r="C8" s="451"/>
      <c r="D8" s="451"/>
      <c r="E8" s="451"/>
      <c r="F8" s="451"/>
      <c r="G8" s="451"/>
      <c r="H8" s="451"/>
      <c r="I8" s="451"/>
      <c r="J8" s="451"/>
      <c r="K8" s="451"/>
      <c r="L8" s="451"/>
      <c r="M8" s="451"/>
      <c r="N8" s="348"/>
    </row>
    <row r="9" spans="1:14" x14ac:dyDescent="0.2">
      <c r="A9" s="348"/>
      <c r="B9" s="451"/>
      <c r="C9" s="451"/>
      <c r="D9" s="451"/>
      <c r="E9" s="451"/>
      <c r="F9" s="451"/>
      <c r="G9" s="451"/>
      <c r="H9" s="451"/>
      <c r="I9" s="451"/>
      <c r="J9" s="451"/>
      <c r="K9" s="451"/>
      <c r="L9" s="451"/>
      <c r="M9" s="451"/>
      <c r="N9" s="348"/>
    </row>
    <row r="10" spans="1:14" ht="12.75" x14ac:dyDescent="0.2">
      <c r="A10" s="348"/>
      <c r="B10" s="449" t="s">
        <v>328</v>
      </c>
      <c r="C10" s="449"/>
      <c r="D10" s="449"/>
      <c r="E10" s="449"/>
      <c r="F10" s="449"/>
      <c r="G10" s="449"/>
      <c r="H10" s="449"/>
      <c r="I10" s="449"/>
      <c r="J10" s="449"/>
      <c r="K10" s="449"/>
      <c r="L10" s="449"/>
      <c r="M10" s="449"/>
      <c r="N10" s="348"/>
    </row>
    <row r="11" spans="1:14" ht="12.75" x14ac:dyDescent="0.2">
      <c r="A11" s="348"/>
      <c r="B11" s="449" t="s">
        <v>417</v>
      </c>
      <c r="C11" s="449"/>
      <c r="D11" s="449"/>
      <c r="E11" s="449"/>
      <c r="F11" s="449"/>
      <c r="G11" s="449"/>
      <c r="H11" s="449"/>
      <c r="I11" s="449"/>
      <c r="J11" s="449"/>
      <c r="K11" s="449"/>
      <c r="L11" s="449"/>
      <c r="M11" s="449"/>
      <c r="N11" s="348"/>
    </row>
    <row r="12" spans="1:14" ht="12.75" x14ac:dyDescent="0.2">
      <c r="A12" s="348"/>
      <c r="B12" s="449" t="s">
        <v>496</v>
      </c>
      <c r="C12" s="449"/>
      <c r="D12" s="449"/>
      <c r="E12" s="449"/>
      <c r="F12" s="449"/>
      <c r="G12" s="449"/>
      <c r="H12" s="449"/>
      <c r="I12" s="449"/>
      <c r="J12" s="449"/>
      <c r="K12" s="449"/>
      <c r="L12" s="449"/>
      <c r="M12" s="449"/>
      <c r="N12" s="348"/>
    </row>
    <row r="13" spans="1:14" ht="12.75" x14ac:dyDescent="0.2">
      <c r="A13" s="348"/>
      <c r="B13" s="349"/>
      <c r="C13" s="349"/>
      <c r="D13" s="349"/>
      <c r="E13" s="349"/>
      <c r="F13" s="349"/>
      <c r="G13" s="349"/>
      <c r="H13" s="349"/>
      <c r="I13" s="349"/>
      <c r="J13" s="349"/>
      <c r="K13" s="349"/>
      <c r="L13" s="349"/>
      <c r="M13" s="349"/>
      <c r="N13" s="348"/>
    </row>
    <row r="14" spans="1:14" ht="12.75" x14ac:dyDescent="0.2">
      <c r="A14" s="348"/>
      <c r="B14" s="452" t="s">
        <v>497</v>
      </c>
      <c r="C14" s="449"/>
      <c r="D14" s="449"/>
      <c r="E14" s="449"/>
      <c r="F14" s="449"/>
      <c r="G14" s="449"/>
      <c r="H14" s="449"/>
      <c r="I14" s="449"/>
      <c r="J14" s="449"/>
      <c r="K14" s="449"/>
      <c r="L14" s="449"/>
      <c r="M14" s="449"/>
      <c r="N14" s="348"/>
    </row>
    <row r="15" spans="1:14" ht="12.75" x14ac:dyDescent="0.2">
      <c r="A15" s="348"/>
      <c r="B15" s="450" t="s">
        <v>148</v>
      </c>
      <c r="C15" s="449"/>
      <c r="D15" s="449"/>
      <c r="E15" s="449"/>
      <c r="F15" s="449"/>
      <c r="G15" s="449"/>
      <c r="H15" s="449"/>
      <c r="I15" s="449"/>
      <c r="J15" s="449"/>
      <c r="K15" s="449"/>
      <c r="L15" s="449"/>
      <c r="M15" s="449"/>
      <c r="N15" s="348"/>
    </row>
    <row r="16" spans="1:14" ht="12.75" x14ac:dyDescent="0.2">
      <c r="A16" s="348"/>
      <c r="B16" s="350"/>
      <c r="C16" s="349"/>
      <c r="D16" s="349"/>
      <c r="E16" s="349"/>
      <c r="F16" s="349"/>
      <c r="G16" s="349"/>
      <c r="H16" s="349"/>
      <c r="I16" s="349"/>
      <c r="J16" s="349"/>
      <c r="K16" s="349"/>
      <c r="L16" s="349"/>
      <c r="M16" s="349"/>
      <c r="N16" s="348"/>
    </row>
    <row r="17" spans="1:14" x14ac:dyDescent="0.2">
      <c r="A17" s="348"/>
      <c r="B17" s="448" t="s">
        <v>495</v>
      </c>
      <c r="C17" s="448"/>
      <c r="D17" s="448"/>
      <c r="E17" s="448"/>
      <c r="F17" s="448"/>
      <c r="G17" s="448"/>
      <c r="H17" s="448"/>
      <c r="I17" s="448"/>
      <c r="J17" s="448"/>
      <c r="K17" s="448"/>
      <c r="L17" s="448"/>
      <c r="M17" s="448"/>
      <c r="N17" s="348"/>
    </row>
    <row r="18" spans="1:14" ht="12.75" x14ac:dyDescent="0.2">
      <c r="A18" s="348"/>
      <c r="B18" s="449"/>
      <c r="C18" s="449"/>
      <c r="D18" s="449"/>
      <c r="E18" s="449"/>
      <c r="F18" s="449"/>
      <c r="G18" s="449"/>
      <c r="H18" s="449"/>
      <c r="I18" s="449"/>
      <c r="J18" s="449"/>
      <c r="K18" s="449"/>
      <c r="L18" s="449"/>
      <c r="M18" s="449"/>
      <c r="N18" s="348"/>
    </row>
    <row r="19" spans="1:14" ht="12.75" x14ac:dyDescent="0.2">
      <c r="A19" s="348"/>
      <c r="B19" s="449" t="s">
        <v>482</v>
      </c>
      <c r="C19" s="449"/>
      <c r="D19" s="449"/>
      <c r="E19" s="449"/>
      <c r="F19" s="449"/>
      <c r="G19" s="449"/>
      <c r="H19" s="449"/>
      <c r="I19" s="449"/>
      <c r="J19" s="449"/>
      <c r="K19" s="449"/>
      <c r="L19" s="449"/>
      <c r="M19" s="449"/>
      <c r="N19" s="348"/>
    </row>
    <row r="20" spans="1:14" ht="12.75" x14ac:dyDescent="0.2">
      <c r="A20" s="348"/>
      <c r="B20" s="449"/>
      <c r="C20" s="449"/>
      <c r="D20" s="449"/>
      <c r="E20" s="449"/>
      <c r="F20" s="449"/>
      <c r="G20" s="449"/>
      <c r="H20" s="449"/>
      <c r="I20" s="449"/>
      <c r="J20" s="449"/>
      <c r="K20" s="449"/>
      <c r="L20" s="449"/>
      <c r="M20" s="449"/>
      <c r="N20" s="348"/>
    </row>
    <row r="21" spans="1:14" ht="14.25" customHeight="1" x14ac:dyDescent="0.2">
      <c r="A21" s="348"/>
      <c r="B21" s="449"/>
      <c r="C21" s="449"/>
      <c r="D21" s="449"/>
      <c r="E21" s="449"/>
      <c r="F21" s="449"/>
      <c r="G21" s="449"/>
      <c r="H21" s="449"/>
      <c r="I21" s="449"/>
      <c r="J21" s="449"/>
      <c r="K21" s="449"/>
      <c r="L21" s="449"/>
      <c r="M21" s="449"/>
      <c r="N21" s="348"/>
    </row>
    <row r="22" spans="1:14" x14ac:dyDescent="0.2">
      <c r="A22" s="347"/>
      <c r="B22" s="347"/>
      <c r="C22" s="347"/>
      <c r="D22" s="347"/>
      <c r="E22" s="347"/>
      <c r="F22" s="347"/>
      <c r="G22" s="347"/>
      <c r="H22" s="347"/>
      <c r="I22" s="347"/>
      <c r="J22" s="347"/>
      <c r="K22" s="347"/>
      <c r="L22" s="347"/>
      <c r="M22" s="347"/>
      <c r="N22" s="347"/>
    </row>
    <row r="23" spans="1:14" x14ac:dyDescent="0.2">
      <c r="A23" s="347"/>
      <c r="B23" s="347"/>
      <c r="C23" s="347"/>
      <c r="D23" s="347"/>
      <c r="E23" s="347"/>
      <c r="F23" s="347"/>
      <c r="G23" s="347"/>
      <c r="H23" s="347"/>
      <c r="I23" s="347"/>
      <c r="J23" s="347"/>
      <c r="K23" s="347"/>
      <c r="L23" s="347"/>
      <c r="M23" s="347"/>
      <c r="N23" s="347"/>
    </row>
    <row r="24" spans="1:14" x14ac:dyDescent="0.2">
      <c r="A24" s="347"/>
      <c r="B24" s="347"/>
      <c r="C24" s="347"/>
      <c r="D24" s="347"/>
      <c r="E24" s="347"/>
      <c r="F24" s="347"/>
      <c r="G24" s="347"/>
      <c r="H24" s="347"/>
      <c r="I24" s="347"/>
      <c r="J24" s="347"/>
      <c r="K24" s="347"/>
      <c r="L24" s="347"/>
      <c r="M24" s="347"/>
      <c r="N24" s="347"/>
    </row>
    <row r="25" spans="1:14" x14ac:dyDescent="0.2">
      <c r="A25" s="347"/>
      <c r="B25" s="347"/>
      <c r="C25" s="347"/>
      <c r="D25" s="347"/>
      <c r="E25" s="347"/>
      <c r="F25" s="347"/>
      <c r="G25" s="347"/>
      <c r="H25" s="347"/>
      <c r="I25" s="347"/>
      <c r="J25" s="347"/>
      <c r="K25" s="347"/>
      <c r="L25" s="347"/>
      <c r="M25" s="347"/>
      <c r="N25" s="347"/>
    </row>
    <row r="26" spans="1:14" x14ac:dyDescent="0.2">
      <c r="A26" s="347"/>
      <c r="B26" s="347"/>
      <c r="C26" s="347"/>
      <c r="D26" s="347"/>
      <c r="E26" s="347"/>
      <c r="F26" s="347"/>
      <c r="G26" s="347"/>
      <c r="H26" s="347"/>
      <c r="I26" s="347"/>
      <c r="J26" s="347"/>
      <c r="K26" s="347"/>
      <c r="L26" s="347"/>
      <c r="M26" s="347"/>
      <c r="N26" s="347"/>
    </row>
    <row r="27" spans="1:14" x14ac:dyDescent="0.2">
      <c r="A27" s="347"/>
      <c r="B27" s="347"/>
      <c r="C27" s="347"/>
      <c r="D27" s="347"/>
      <c r="E27" s="347"/>
      <c r="F27" s="347"/>
      <c r="G27" s="347"/>
      <c r="H27" s="347"/>
      <c r="I27" s="347"/>
      <c r="J27" s="347"/>
      <c r="K27" s="347"/>
      <c r="L27" s="347"/>
      <c r="M27" s="347"/>
      <c r="N27" s="347"/>
    </row>
    <row r="28" spans="1:14" x14ac:dyDescent="0.2">
      <c r="A28" s="347"/>
      <c r="B28" s="347"/>
      <c r="C28" s="347"/>
      <c r="D28" s="347"/>
      <c r="E28" s="347"/>
      <c r="F28" s="347"/>
      <c r="G28" s="347"/>
      <c r="H28" s="347"/>
      <c r="I28" s="347"/>
      <c r="J28" s="347"/>
      <c r="K28" s="347"/>
      <c r="L28" s="347"/>
      <c r="M28" s="347"/>
      <c r="N28" s="347"/>
    </row>
    <row r="29" spans="1:14" x14ac:dyDescent="0.2">
      <c r="A29" s="347"/>
      <c r="B29" s="347"/>
      <c r="C29" s="347"/>
      <c r="D29" s="347"/>
      <c r="E29" s="347"/>
      <c r="F29" s="347"/>
      <c r="G29" s="347"/>
      <c r="H29" s="347"/>
      <c r="I29" s="347"/>
      <c r="J29" s="347"/>
      <c r="K29" s="347"/>
      <c r="L29" s="347"/>
      <c r="M29" s="347"/>
      <c r="N29" s="347"/>
    </row>
    <row r="30" spans="1:14" x14ac:dyDescent="0.2">
      <c r="A30" s="347"/>
      <c r="B30" s="347"/>
      <c r="C30" s="347"/>
      <c r="D30" s="347"/>
      <c r="E30" s="347"/>
      <c r="F30" s="347"/>
      <c r="G30" s="347"/>
      <c r="H30" s="347"/>
      <c r="I30" s="347"/>
      <c r="J30" s="347"/>
      <c r="K30" s="347"/>
      <c r="L30" s="347"/>
      <c r="M30" s="347"/>
      <c r="N30" s="347"/>
    </row>
  </sheetData>
  <sheetProtection formatCells="0" selectLockedCells="1"/>
  <mergeCells count="18">
    <mergeCell ref="B8:M8"/>
    <mergeCell ref="B1:M1"/>
    <mergeCell ref="B2:M2"/>
    <mergeCell ref="B4:M4"/>
    <mergeCell ref="B5:M5"/>
    <mergeCell ref="A7:N7"/>
    <mergeCell ref="A6:N6"/>
    <mergeCell ref="B15:M15"/>
    <mergeCell ref="B9:M9"/>
    <mergeCell ref="B10:M10"/>
    <mergeCell ref="B11:M11"/>
    <mergeCell ref="B12:M12"/>
    <mergeCell ref="B14:M14"/>
    <mergeCell ref="B17:M17"/>
    <mergeCell ref="B18:M18"/>
    <mergeCell ref="B19:M19"/>
    <mergeCell ref="B20:M20"/>
    <mergeCell ref="B21:M21"/>
  </mergeCells>
  <hyperlinks>
    <hyperlink ref="B15" r:id="rId1" xr:uid="{00000000-0004-0000-0000-000000000000}"/>
    <hyperlink ref="B17:M17" r:id="rId2" display="Les modalités de l'aide et les dates de dépôts 2020 peuvent être consultées sur le site de la Région" xr:uid="{00000000-0004-0000-0000-000001000000}"/>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theme="6" tint="-0.249977111117893"/>
  </sheetPr>
  <dimension ref="A1:BD2"/>
  <sheetViews>
    <sheetView workbookViewId="0">
      <selection activeCell="H15" sqref="H15"/>
    </sheetView>
  </sheetViews>
  <sheetFormatPr baseColWidth="10" defaultColWidth="12" defaultRowHeight="11.25" x14ac:dyDescent="0.2"/>
  <cols>
    <col min="1" max="1" width="14.5" style="102" customWidth="1"/>
    <col min="2" max="2" width="14.1640625" style="102" bestFit="1" customWidth="1"/>
    <col min="3" max="3" width="12" style="102" hidden="1" customWidth="1"/>
    <col min="4" max="4" width="6.6640625" style="102" bestFit="1" customWidth="1"/>
    <col min="5" max="5" width="13.83203125" style="102" customWidth="1"/>
    <col min="6" max="6" width="6" style="332" customWidth="1"/>
    <col min="7" max="7" width="4.83203125" style="102" hidden="1" customWidth="1"/>
    <col min="8" max="8" width="28.83203125" style="102" customWidth="1"/>
    <col min="9" max="9" width="3.5" style="300" hidden="1" customWidth="1"/>
    <col min="10" max="10" width="5.33203125" style="102" hidden="1" customWidth="1"/>
    <col min="11" max="11" width="3.5" style="102" bestFit="1" customWidth="1"/>
    <col min="12" max="12" width="3.5" style="300" bestFit="1" customWidth="1"/>
    <col min="13" max="14" width="3.5" style="102" bestFit="1" customWidth="1"/>
    <col min="15" max="18" width="12" style="102" hidden="1" customWidth="1"/>
    <col min="19" max="19" width="3.5" style="102" hidden="1" customWidth="1"/>
    <col min="20" max="20" width="12" style="102" hidden="1" customWidth="1"/>
    <col min="21" max="21" width="8.5" style="298" bestFit="1" customWidth="1"/>
    <col min="22" max="22" width="3.5" style="102" bestFit="1" customWidth="1"/>
    <col min="23" max="23" width="6" style="298" bestFit="1" customWidth="1"/>
    <col min="24" max="25" width="12" style="102" hidden="1" customWidth="1"/>
    <col min="26" max="27" width="6" style="296" bestFit="1" customWidth="1"/>
    <col min="28" max="29" width="12" style="102" hidden="1" customWidth="1"/>
    <col min="30" max="31" width="8" style="102" hidden="1" customWidth="1"/>
    <col min="32" max="34" width="12" style="102" hidden="1" customWidth="1"/>
    <col min="35" max="35" width="8" style="102" hidden="1" customWidth="1"/>
    <col min="36" max="37" width="12" style="102" hidden="1" customWidth="1"/>
    <col min="38" max="42" width="11.83203125" style="102" hidden="1" customWidth="1"/>
    <col min="43" max="43" width="28.83203125" style="102" customWidth="1"/>
    <col min="44" max="48" width="12" style="102" hidden="1" customWidth="1"/>
    <col min="49" max="49" width="3.5" style="296" customWidth="1"/>
    <col min="50" max="50" width="14" style="102" hidden="1" customWidth="1"/>
    <col min="51" max="51" width="12" style="102" hidden="1" customWidth="1"/>
    <col min="52" max="52" width="18.83203125" style="102" hidden="1" customWidth="1"/>
    <col min="53" max="53" width="6" style="102" bestFit="1" customWidth="1"/>
    <col min="54" max="55" width="12" style="102"/>
    <col min="56" max="56" width="27.1640625" style="102" customWidth="1"/>
    <col min="57" max="16384" width="12" style="102"/>
  </cols>
  <sheetData>
    <row r="1" spans="1:56" s="331" customFormat="1" ht="72" customHeight="1" x14ac:dyDescent="0.2">
      <c r="A1" s="301" t="s">
        <v>99</v>
      </c>
      <c r="B1" s="301" t="s">
        <v>143</v>
      </c>
      <c r="C1" s="301" t="s">
        <v>199</v>
      </c>
      <c r="D1" s="302" t="s">
        <v>200</v>
      </c>
      <c r="E1" s="301" t="s">
        <v>144</v>
      </c>
      <c r="F1" s="333" t="s">
        <v>386</v>
      </c>
      <c r="G1" s="303" t="s">
        <v>387</v>
      </c>
      <c r="H1" s="301" t="s">
        <v>201</v>
      </c>
      <c r="I1" s="304" t="s">
        <v>322</v>
      </c>
      <c r="J1" s="305" t="s">
        <v>383</v>
      </c>
      <c r="K1" s="305" t="s">
        <v>100</v>
      </c>
      <c r="L1" s="303" t="s">
        <v>102</v>
      </c>
      <c r="M1" s="306" t="s">
        <v>101</v>
      </c>
      <c r="N1" s="306" t="s">
        <v>388</v>
      </c>
      <c r="O1" s="307" t="s">
        <v>389</v>
      </c>
      <c r="P1" s="307" t="s">
        <v>390</v>
      </c>
      <c r="Q1" s="306" t="s">
        <v>391</v>
      </c>
      <c r="R1" s="308" t="s">
        <v>392</v>
      </c>
      <c r="S1" s="309" t="s">
        <v>393</v>
      </c>
      <c r="T1" s="310" t="s">
        <v>202</v>
      </c>
      <c r="U1" s="311" t="s">
        <v>394</v>
      </c>
      <c r="V1" s="312" t="s">
        <v>395</v>
      </c>
      <c r="W1" s="336" t="s">
        <v>414</v>
      </c>
      <c r="X1" s="313" t="s">
        <v>203</v>
      </c>
      <c r="Y1" s="313" t="s">
        <v>204</v>
      </c>
      <c r="Z1" s="338" t="s">
        <v>396</v>
      </c>
      <c r="AA1" s="338" t="s">
        <v>397</v>
      </c>
      <c r="AB1" s="314" t="s">
        <v>398</v>
      </c>
      <c r="AC1" s="315" t="s">
        <v>399</v>
      </c>
      <c r="AD1" s="316" t="s">
        <v>400</v>
      </c>
      <c r="AE1" s="317" t="s">
        <v>208</v>
      </c>
      <c r="AF1" s="317" t="s">
        <v>401</v>
      </c>
      <c r="AG1" s="318" t="s">
        <v>402</v>
      </c>
      <c r="AH1" s="319" t="s">
        <v>403</v>
      </c>
      <c r="AI1" s="320" t="s">
        <v>404</v>
      </c>
      <c r="AJ1" s="321" t="s">
        <v>405</v>
      </c>
      <c r="AK1" s="318" t="s">
        <v>406</v>
      </c>
      <c r="AL1" s="318" t="s">
        <v>407</v>
      </c>
      <c r="AM1" s="322" t="s">
        <v>209</v>
      </c>
      <c r="AN1" s="323" t="s">
        <v>210</v>
      </c>
      <c r="AO1" s="322" t="s">
        <v>211</v>
      </c>
      <c r="AP1" s="324" t="s">
        <v>206</v>
      </c>
      <c r="AQ1" s="325" t="s">
        <v>207</v>
      </c>
      <c r="AR1" s="326" t="s">
        <v>408</v>
      </c>
      <c r="AS1" s="327" t="s">
        <v>205</v>
      </c>
      <c r="AT1" s="328" t="s">
        <v>212</v>
      </c>
      <c r="AU1" s="328" t="s">
        <v>409</v>
      </c>
      <c r="AV1" s="329" t="s">
        <v>410</v>
      </c>
      <c r="AW1" s="339" t="s">
        <v>411</v>
      </c>
      <c r="AX1" s="330" t="s">
        <v>412</v>
      </c>
      <c r="AY1" s="331" t="s">
        <v>413</v>
      </c>
      <c r="BA1" s="334" t="s">
        <v>384</v>
      </c>
      <c r="BB1" s="337" t="s">
        <v>385</v>
      </c>
      <c r="BC1" s="337" t="s">
        <v>416</v>
      </c>
      <c r="BD1" s="337" t="s">
        <v>415</v>
      </c>
    </row>
    <row r="2" spans="1:56" s="95" customFormat="1" ht="73.5" customHeight="1" x14ac:dyDescent="0.2">
      <c r="A2" s="97">
        <f>'1_TITRE'!B2</f>
        <v>0</v>
      </c>
      <c r="B2" s="96" t="str">
        <f>CONCATENATE('4_AUTEURS'!F4," &amp; ",'4_AUTEURS'!F13)</f>
        <v>0 &amp; 0</v>
      </c>
      <c r="C2" s="96"/>
      <c r="D2" s="294" t="str">
        <f>CONCATENATE('4_AUTEURS'!H7," ",'4_AUTEURS'!N7," &amp; ",'4_AUTEURS'!H16," ",'4_AUTEURS'!N16)</f>
        <v xml:space="preserve"> 0 &amp;  0</v>
      </c>
      <c r="E2" s="96">
        <f>'2_PRODUCTION'!B9</f>
        <v>0</v>
      </c>
      <c r="F2" s="96" t="str">
        <f>LEFT('3_ENTREPRISE'!B9,2)</f>
        <v/>
      </c>
      <c r="G2" s="294"/>
      <c r="H2" s="96"/>
      <c r="I2" s="295">
        <f>'1_TITRE'!G6</f>
        <v>0</v>
      </c>
      <c r="J2" s="295"/>
      <c r="K2" s="295" t="e">
        <f>#REF!</f>
        <v>#REF!</v>
      </c>
      <c r="L2" s="295" t="e">
        <f>#REF!</f>
        <v>#REF!</v>
      </c>
      <c r="M2" s="295">
        <f>'1_TITRE'!L8</f>
        <v>0</v>
      </c>
      <c r="N2" s="295">
        <f>'1_TITRE'!L10</f>
        <v>0</v>
      </c>
      <c r="O2" s="98" t="e">
        <f>#REF!</f>
        <v>#REF!</v>
      </c>
      <c r="P2" s="96" t="e">
        <f>#REF!</f>
        <v>#REF!</v>
      </c>
      <c r="Q2" s="96"/>
      <c r="R2" s="96"/>
      <c r="S2" s="96"/>
      <c r="T2" s="96"/>
      <c r="U2" s="335">
        <f>'2_PRODUCTION'!H3</f>
        <v>0</v>
      </c>
      <c r="V2" s="299" t="e">
        <f>U2/W2</f>
        <v>#DIV/0!</v>
      </c>
      <c r="W2" s="297">
        <f>'2_PRODUCTION'!D3</f>
        <v>0</v>
      </c>
      <c r="X2" s="96"/>
      <c r="Y2" s="96"/>
      <c r="Z2" s="340">
        <f>'5_TOURNAGE_POST'!M8</f>
        <v>0</v>
      </c>
      <c r="AA2" s="341">
        <f>'5_TOURNAGE_POST'!M8+'5_TOURNAGE_POST'!M14</f>
        <v>0</v>
      </c>
      <c r="AB2" s="96"/>
      <c r="AC2" s="96"/>
      <c r="AD2" s="100"/>
      <c r="AE2" s="100"/>
      <c r="AF2" s="96"/>
      <c r="AG2" s="96"/>
      <c r="AH2" s="96"/>
      <c r="AI2" s="101"/>
      <c r="AJ2" s="96"/>
      <c r="AK2" s="96"/>
      <c r="AL2" s="99"/>
      <c r="AM2" s="96"/>
      <c r="AN2" s="96"/>
      <c r="AO2" s="96"/>
      <c r="AP2" s="99"/>
      <c r="AQ2" s="96" t="str">
        <f>'1_TITRE'!B12</f>
        <v>Synopsis du projet (400 caractères maximum)</v>
      </c>
      <c r="AR2" s="96"/>
      <c r="AS2" s="96"/>
      <c r="AT2" s="96"/>
      <c r="AU2" s="96"/>
      <c r="AV2" s="96"/>
      <c r="AW2" s="294"/>
      <c r="AX2" s="96"/>
      <c r="AY2" s="96"/>
      <c r="AZ2" s="96"/>
      <c r="BA2" s="295">
        <f>'3_ENTREPRISE'!B28</f>
        <v>0</v>
      </c>
      <c r="BB2" s="96"/>
      <c r="BC2" s="96"/>
      <c r="BD2" s="96"/>
    </row>
  </sheetData>
  <pageMargins left="0.7" right="0.7" top="0.75" bottom="0.75" header="0.3" footer="0.3"/>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9"/>
  <dimension ref="A1:N21"/>
  <sheetViews>
    <sheetView showGridLines="0" showRuler="0" showWhiteSpace="0" zoomScaleNormal="100" workbookViewId="0">
      <selection activeCell="R8" sqref="R8"/>
    </sheetView>
  </sheetViews>
  <sheetFormatPr baseColWidth="10" defaultColWidth="12" defaultRowHeight="12" x14ac:dyDescent="0.2"/>
  <cols>
    <col min="1" max="1" width="12" style="82" customWidth="1"/>
    <col min="2" max="8" width="12" style="82"/>
    <col min="9" max="12" width="12" style="82" customWidth="1"/>
    <col min="13" max="16384" width="12" style="82"/>
  </cols>
  <sheetData>
    <row r="1" spans="1:14" s="104" customFormat="1" ht="12" customHeight="1" x14ac:dyDescent="0.2">
      <c r="A1" s="103"/>
      <c r="B1" s="640" t="str">
        <f>'0_PAGE_1'!B5:M5</f>
        <v>Dossier de demande d'aide au développement</v>
      </c>
      <c r="C1" s="640"/>
      <c r="D1" s="640"/>
      <c r="E1" s="640"/>
      <c r="F1" s="640"/>
      <c r="G1" s="640"/>
      <c r="H1" s="640"/>
      <c r="I1" s="640"/>
      <c r="J1" s="640"/>
      <c r="K1" s="640"/>
      <c r="L1" s="640"/>
      <c r="M1" s="640"/>
      <c r="N1" s="103"/>
    </row>
    <row r="2" spans="1:14" s="104" customFormat="1" ht="12" customHeight="1" x14ac:dyDescent="0.2">
      <c r="A2" s="103"/>
      <c r="B2" s="640" t="str">
        <f>'0_PAGE_1'!A6</f>
        <v>pour un projet de fiction destinée au cinéma, à une télédiifusion ou à une web-diffusion</v>
      </c>
      <c r="C2" s="640"/>
      <c r="D2" s="640"/>
      <c r="E2" s="640"/>
      <c r="F2" s="640"/>
      <c r="G2" s="640"/>
      <c r="H2" s="640"/>
      <c r="I2" s="640"/>
      <c r="J2" s="640"/>
      <c r="K2" s="640"/>
      <c r="L2" s="640"/>
      <c r="M2" s="640"/>
      <c r="N2" s="103"/>
    </row>
    <row r="3" spans="1:14" s="104" customFormat="1" ht="12" customHeight="1" x14ac:dyDescent="0.2">
      <c r="A3" s="103"/>
      <c r="B3" s="640" t="str">
        <f>'0_PAGE_1'!A7</f>
        <v xml:space="preserve"> long-métrage (développement), unitaire (développement) , série audiovisuelle (développement ou pilote)</v>
      </c>
      <c r="C3" s="640"/>
      <c r="D3" s="640"/>
      <c r="E3" s="640"/>
      <c r="F3" s="640"/>
      <c r="G3" s="640"/>
      <c r="H3" s="640"/>
      <c r="I3" s="640"/>
      <c r="J3" s="640"/>
      <c r="K3" s="640"/>
      <c r="L3" s="640"/>
      <c r="M3" s="640"/>
      <c r="N3" s="103"/>
    </row>
    <row r="4" spans="1:14" s="104" customFormat="1" x14ac:dyDescent="0.2">
      <c r="A4" s="103"/>
      <c r="B4" s="637">
        <f>'1_TITRE'!B2</f>
        <v>0</v>
      </c>
      <c r="C4" s="637"/>
      <c r="D4" s="637"/>
      <c r="E4" s="637"/>
      <c r="F4" s="637"/>
      <c r="G4" s="637"/>
      <c r="H4" s="637"/>
      <c r="I4" s="637"/>
      <c r="J4" s="637"/>
      <c r="K4" s="637"/>
      <c r="L4" s="637"/>
      <c r="M4" s="637"/>
      <c r="N4" s="103"/>
    </row>
    <row r="5" spans="1:14" ht="65.25" customHeight="1" x14ac:dyDescent="0.2">
      <c r="A5" s="81"/>
      <c r="B5" s="641" t="s">
        <v>157</v>
      </c>
      <c r="C5" s="643"/>
      <c r="D5" s="643"/>
      <c r="E5" s="643"/>
      <c r="F5" s="643"/>
      <c r="G5" s="643"/>
      <c r="H5" s="643"/>
      <c r="I5" s="643"/>
      <c r="J5" s="643"/>
      <c r="K5" s="642"/>
      <c r="L5" s="641" t="s">
        <v>500</v>
      </c>
      <c r="M5" s="642"/>
      <c r="N5" s="81"/>
    </row>
    <row r="6" spans="1:14" ht="60.75" customHeight="1" x14ac:dyDescent="0.2">
      <c r="A6" s="81"/>
      <c r="B6" s="665" t="s">
        <v>158</v>
      </c>
      <c r="C6" s="666"/>
      <c r="D6" s="666"/>
      <c r="E6" s="666"/>
      <c r="F6" s="666"/>
      <c r="G6" s="666"/>
      <c r="H6" s="666"/>
      <c r="I6" s="666"/>
      <c r="J6" s="666"/>
      <c r="K6" s="667"/>
      <c r="L6" s="638" t="s">
        <v>479</v>
      </c>
      <c r="M6" s="639"/>
      <c r="N6" s="81"/>
    </row>
    <row r="7" spans="1:14" ht="45.75" customHeight="1" x14ac:dyDescent="0.2">
      <c r="A7" s="81"/>
      <c r="B7" s="668" t="s">
        <v>466</v>
      </c>
      <c r="C7" s="669"/>
      <c r="D7" s="669"/>
      <c r="E7" s="669"/>
      <c r="F7" s="669"/>
      <c r="G7" s="669"/>
      <c r="H7" s="669"/>
      <c r="I7" s="669"/>
      <c r="J7" s="669"/>
      <c r="K7" s="670"/>
      <c r="L7" s="644" t="s">
        <v>480</v>
      </c>
      <c r="M7" s="645"/>
      <c r="N7" s="81"/>
    </row>
    <row r="8" spans="1:14" ht="28.5" customHeight="1" x14ac:dyDescent="0.2">
      <c r="A8" s="81"/>
      <c r="B8" s="650" t="s">
        <v>213</v>
      </c>
      <c r="C8" s="651"/>
      <c r="D8" s="651"/>
      <c r="E8" s="651"/>
      <c r="F8" s="651"/>
      <c r="G8" s="651"/>
      <c r="H8" s="651"/>
      <c r="I8" s="651"/>
      <c r="J8" s="651"/>
      <c r="K8" s="652"/>
      <c r="L8" s="646"/>
      <c r="M8" s="647"/>
      <c r="N8" s="81"/>
    </row>
    <row r="9" spans="1:14" ht="12" customHeight="1" x14ac:dyDescent="0.2">
      <c r="A9" s="81"/>
      <c r="B9" s="650" t="s">
        <v>467</v>
      </c>
      <c r="C9" s="651"/>
      <c r="D9" s="651"/>
      <c r="E9" s="651"/>
      <c r="F9" s="651"/>
      <c r="G9" s="651"/>
      <c r="H9" s="651"/>
      <c r="I9" s="651"/>
      <c r="J9" s="651"/>
      <c r="K9" s="652"/>
      <c r="L9" s="646"/>
      <c r="M9" s="647"/>
      <c r="N9" s="81"/>
    </row>
    <row r="10" spans="1:14" ht="12" customHeight="1" x14ac:dyDescent="0.2">
      <c r="A10" s="81"/>
      <c r="B10" s="650" t="s">
        <v>115</v>
      </c>
      <c r="C10" s="651"/>
      <c r="D10" s="651"/>
      <c r="E10" s="651"/>
      <c r="F10" s="651"/>
      <c r="G10" s="651"/>
      <c r="H10" s="651"/>
      <c r="I10" s="651"/>
      <c r="J10" s="651"/>
      <c r="K10" s="652"/>
      <c r="L10" s="646"/>
      <c r="M10" s="647"/>
      <c r="N10" s="81"/>
    </row>
    <row r="11" spans="1:14" ht="29.25" customHeight="1" x14ac:dyDescent="0.2">
      <c r="A11" s="81"/>
      <c r="B11" s="650" t="s">
        <v>468</v>
      </c>
      <c r="C11" s="651"/>
      <c r="D11" s="651"/>
      <c r="E11" s="651"/>
      <c r="F11" s="651"/>
      <c r="G11" s="651"/>
      <c r="H11" s="651"/>
      <c r="I11" s="651"/>
      <c r="J11" s="651"/>
      <c r="K11" s="652"/>
      <c r="L11" s="646"/>
      <c r="M11" s="647"/>
      <c r="N11" s="81"/>
    </row>
    <row r="12" spans="1:14" ht="24.75" customHeight="1" x14ac:dyDescent="0.2">
      <c r="A12" s="81"/>
      <c r="B12" s="650" t="s">
        <v>469</v>
      </c>
      <c r="C12" s="651"/>
      <c r="D12" s="651"/>
      <c r="E12" s="651"/>
      <c r="F12" s="651"/>
      <c r="G12" s="651"/>
      <c r="H12" s="651"/>
      <c r="I12" s="651"/>
      <c r="J12" s="651"/>
      <c r="K12" s="652"/>
      <c r="L12" s="646"/>
      <c r="M12" s="647"/>
      <c r="N12" s="81"/>
    </row>
    <row r="13" spans="1:14" ht="12" customHeight="1" x14ac:dyDescent="0.2">
      <c r="A13" s="81"/>
      <c r="B13" s="653" t="s">
        <v>470</v>
      </c>
      <c r="C13" s="654"/>
      <c r="D13" s="654"/>
      <c r="E13" s="654"/>
      <c r="F13" s="654"/>
      <c r="G13" s="654"/>
      <c r="H13" s="654"/>
      <c r="I13" s="654"/>
      <c r="J13" s="654"/>
      <c r="K13" s="655"/>
      <c r="L13" s="646"/>
      <c r="M13" s="647"/>
      <c r="N13" s="81"/>
    </row>
    <row r="14" spans="1:14" ht="12" customHeight="1" x14ac:dyDescent="0.2">
      <c r="A14" s="81"/>
      <c r="B14" s="656" t="s">
        <v>457</v>
      </c>
      <c r="C14" s="657"/>
      <c r="D14" s="657"/>
      <c r="E14" s="657"/>
      <c r="F14" s="657"/>
      <c r="G14" s="657"/>
      <c r="H14" s="657"/>
      <c r="I14" s="657"/>
      <c r="J14" s="657"/>
      <c r="K14" s="658"/>
      <c r="L14" s="432"/>
      <c r="M14" s="417"/>
      <c r="N14" s="81"/>
    </row>
    <row r="15" spans="1:14" ht="38.25" customHeight="1" x14ac:dyDescent="0.2">
      <c r="A15" s="81"/>
      <c r="B15" s="659" t="s">
        <v>458</v>
      </c>
      <c r="C15" s="660"/>
      <c r="D15" s="660"/>
      <c r="E15" s="660"/>
      <c r="F15" s="660"/>
      <c r="G15" s="660"/>
      <c r="H15" s="660"/>
      <c r="I15" s="660"/>
      <c r="J15" s="660"/>
      <c r="K15" s="661"/>
      <c r="L15" s="644" t="s">
        <v>481</v>
      </c>
      <c r="M15" s="645"/>
      <c r="N15" s="81"/>
    </row>
    <row r="16" spans="1:14" ht="12" customHeight="1" x14ac:dyDescent="0.2">
      <c r="A16" s="81"/>
      <c r="B16" s="650" t="s">
        <v>471</v>
      </c>
      <c r="C16" s="651"/>
      <c r="D16" s="651"/>
      <c r="E16" s="651"/>
      <c r="F16" s="651"/>
      <c r="G16" s="651"/>
      <c r="H16" s="651"/>
      <c r="I16" s="651"/>
      <c r="J16" s="651"/>
      <c r="K16" s="652"/>
      <c r="L16" s="646"/>
      <c r="M16" s="647"/>
      <c r="N16" s="81"/>
    </row>
    <row r="17" spans="1:14" ht="12" customHeight="1" x14ac:dyDescent="0.2">
      <c r="A17" s="81"/>
      <c r="B17" s="650" t="s">
        <v>472</v>
      </c>
      <c r="C17" s="651"/>
      <c r="D17" s="651"/>
      <c r="E17" s="651"/>
      <c r="F17" s="651"/>
      <c r="G17" s="651"/>
      <c r="H17" s="651"/>
      <c r="I17" s="651"/>
      <c r="J17" s="651"/>
      <c r="K17" s="652"/>
      <c r="L17" s="646"/>
      <c r="M17" s="647"/>
      <c r="N17" s="81"/>
    </row>
    <row r="18" spans="1:14" ht="12" customHeight="1" x14ac:dyDescent="0.2">
      <c r="A18" s="81"/>
      <c r="B18" s="662" t="s">
        <v>128</v>
      </c>
      <c r="C18" s="663"/>
      <c r="D18" s="663"/>
      <c r="E18" s="663"/>
      <c r="F18" s="663"/>
      <c r="G18" s="663"/>
      <c r="H18" s="663"/>
      <c r="I18" s="663"/>
      <c r="J18" s="663"/>
      <c r="K18" s="664"/>
      <c r="L18" s="646"/>
      <c r="M18" s="647"/>
      <c r="N18" s="81"/>
    </row>
    <row r="19" spans="1:14" s="94" customFormat="1" ht="12" customHeight="1" x14ac:dyDescent="0.2">
      <c r="A19" s="445"/>
      <c r="B19" s="650" t="s">
        <v>473</v>
      </c>
      <c r="C19" s="651"/>
      <c r="D19" s="651"/>
      <c r="E19" s="651"/>
      <c r="F19" s="651"/>
      <c r="G19" s="651"/>
      <c r="H19" s="651"/>
      <c r="I19" s="651"/>
      <c r="J19" s="651"/>
      <c r="K19" s="652"/>
      <c r="L19" s="646"/>
      <c r="M19" s="647"/>
      <c r="N19" s="445"/>
    </row>
    <row r="20" spans="1:14" ht="12" customHeight="1" x14ac:dyDescent="0.2">
      <c r="A20" s="81"/>
      <c r="B20" s="653" t="s">
        <v>103</v>
      </c>
      <c r="C20" s="654"/>
      <c r="D20" s="654"/>
      <c r="E20" s="654"/>
      <c r="F20" s="654"/>
      <c r="G20" s="654"/>
      <c r="H20" s="654"/>
      <c r="I20" s="654"/>
      <c r="J20" s="654"/>
      <c r="K20" s="655"/>
      <c r="L20" s="648"/>
      <c r="M20" s="649"/>
      <c r="N20" s="81"/>
    </row>
    <row r="21" spans="1:14" ht="27.75" customHeight="1" x14ac:dyDescent="0.2">
      <c r="A21" s="81"/>
      <c r="B21" s="636" t="s">
        <v>198</v>
      </c>
      <c r="C21" s="636"/>
      <c r="D21" s="636"/>
      <c r="E21" s="636"/>
      <c r="F21" s="636"/>
      <c r="G21" s="636"/>
      <c r="H21" s="636"/>
      <c r="I21" s="636"/>
      <c r="J21" s="636"/>
      <c r="K21" s="636"/>
      <c r="L21" s="636"/>
      <c r="M21" s="636"/>
      <c r="N21" s="81"/>
    </row>
  </sheetData>
  <sheetProtection formatCells="0" selectLockedCells="1"/>
  <mergeCells count="25">
    <mergeCell ref="B17:K17"/>
    <mergeCell ref="B18:K18"/>
    <mergeCell ref="B19:K19"/>
    <mergeCell ref="B20:K20"/>
    <mergeCell ref="B6:K6"/>
    <mergeCell ref="B7:K7"/>
    <mergeCell ref="B8:K8"/>
    <mergeCell ref="B9:K9"/>
    <mergeCell ref="B10:K10"/>
    <mergeCell ref="B21:M21"/>
    <mergeCell ref="B4:M4"/>
    <mergeCell ref="L6:M6"/>
    <mergeCell ref="B1:M1"/>
    <mergeCell ref="B2:M2"/>
    <mergeCell ref="B3:M3"/>
    <mergeCell ref="L5:M5"/>
    <mergeCell ref="B5:K5"/>
    <mergeCell ref="L7:M13"/>
    <mergeCell ref="L15:M20"/>
    <mergeCell ref="B11:K11"/>
    <mergeCell ref="B12:K12"/>
    <mergeCell ref="B13:K13"/>
    <mergeCell ref="B14:K14"/>
    <mergeCell ref="B15:K15"/>
    <mergeCell ref="B16:K16"/>
  </mergeCells>
  <printOptions horizontalCentered="1" verticalCentered="1"/>
  <pageMargins left="0.25" right="0.25" top="0.75" bottom="0.75" header="0.3" footer="0.3"/>
  <pageSetup paperSize="9" orientation="landscape" r:id="rId1"/>
  <headerFooter>
    <oddHeader xml:space="preserve">&amp;C </oddHeader>
    <oddFooter>&amp;CRégion Languedoc-Roussillon-Midi-Pyrénées&amp;R&amp;A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2"/>
  <sheetViews>
    <sheetView showGridLines="0" showWhiteSpace="0" zoomScaleNormal="100" zoomScaleSheetLayoutView="100" zoomScalePageLayoutView="90" workbookViewId="0">
      <selection activeCell="B2" sqref="B2:M2"/>
    </sheetView>
  </sheetViews>
  <sheetFormatPr baseColWidth="10" defaultColWidth="12" defaultRowHeight="12" x14ac:dyDescent="0.2"/>
  <cols>
    <col min="1" max="3" width="12" style="2" customWidth="1"/>
    <col min="4" max="16384" width="12" style="2"/>
  </cols>
  <sheetData>
    <row r="1" spans="1:14" ht="12" customHeight="1" x14ac:dyDescent="0.2">
      <c r="A1" s="90"/>
      <c r="B1" s="463" t="s">
        <v>131</v>
      </c>
      <c r="C1" s="463"/>
      <c r="D1" s="463"/>
      <c r="E1" s="463"/>
      <c r="F1" s="463"/>
      <c r="G1" s="463"/>
      <c r="H1" s="463"/>
      <c r="I1" s="463"/>
      <c r="J1" s="463"/>
      <c r="K1" s="463"/>
      <c r="L1" s="463"/>
      <c r="M1" s="463"/>
      <c r="N1" s="90"/>
    </row>
    <row r="2" spans="1:14" ht="15" x14ac:dyDescent="0.2">
      <c r="A2" s="91"/>
      <c r="B2" s="466"/>
      <c r="C2" s="466"/>
      <c r="D2" s="466"/>
      <c r="E2" s="466"/>
      <c r="F2" s="466"/>
      <c r="G2" s="466"/>
      <c r="H2" s="466"/>
      <c r="I2" s="466"/>
      <c r="J2" s="466"/>
      <c r="K2" s="466"/>
      <c r="L2" s="466"/>
      <c r="M2" s="466"/>
      <c r="N2" s="91"/>
    </row>
    <row r="3" spans="1:14" s="343" customFormat="1" x14ac:dyDescent="0.2">
      <c r="A3" s="344"/>
      <c r="B3" s="344"/>
      <c r="C3" s="344"/>
      <c r="D3" s="344"/>
      <c r="E3" s="344"/>
      <c r="F3" s="344"/>
      <c r="G3" s="344"/>
      <c r="H3" s="344"/>
      <c r="I3" s="344"/>
      <c r="J3" s="344"/>
      <c r="K3" s="344"/>
      <c r="L3" s="344"/>
      <c r="M3" s="344"/>
      <c r="N3" s="344"/>
    </row>
    <row r="4" spans="1:14" s="343" customFormat="1" x14ac:dyDescent="0.2">
      <c r="A4" s="344"/>
      <c r="B4" s="462" t="s">
        <v>421</v>
      </c>
      <c r="C4" s="462"/>
      <c r="D4" s="462"/>
      <c r="E4" s="462"/>
      <c r="F4" s="462"/>
      <c r="G4" s="461"/>
      <c r="H4" s="461"/>
      <c r="I4" s="344"/>
      <c r="J4" s="344"/>
      <c r="K4" s="344"/>
      <c r="L4" s="344"/>
      <c r="M4" s="344"/>
      <c r="N4" s="344"/>
    </row>
    <row r="5" spans="1:14" ht="15" x14ac:dyDescent="0.2">
      <c r="A5" s="91"/>
      <c r="B5" s="90"/>
      <c r="C5" s="92"/>
      <c r="D5" s="92"/>
      <c r="E5" s="92"/>
      <c r="F5" s="92"/>
      <c r="G5" s="92"/>
      <c r="H5" s="92"/>
      <c r="I5" s="92"/>
      <c r="J5" s="92"/>
      <c r="K5" s="92"/>
      <c r="L5" s="92"/>
      <c r="M5" s="92"/>
      <c r="N5" s="91"/>
    </row>
    <row r="6" spans="1:14" x14ac:dyDescent="0.2">
      <c r="A6" s="91"/>
      <c r="B6" s="464" t="s">
        <v>138</v>
      </c>
      <c r="C6" s="464"/>
      <c r="D6" s="464"/>
      <c r="E6" s="464"/>
      <c r="F6" s="464"/>
      <c r="G6" s="465"/>
      <c r="H6" s="465"/>
      <c r="I6" s="464" t="s">
        <v>3</v>
      </c>
      <c r="J6" s="464"/>
      <c r="K6" s="464"/>
      <c r="L6" s="470"/>
      <c r="M6" s="470"/>
      <c r="N6" s="91"/>
    </row>
    <row r="7" spans="1:14" ht="15" x14ac:dyDescent="0.2">
      <c r="A7" s="122"/>
      <c r="B7" s="120"/>
      <c r="C7" s="120"/>
      <c r="D7" s="120"/>
      <c r="E7" s="120"/>
      <c r="F7" s="120"/>
      <c r="G7" s="120"/>
      <c r="H7" s="120"/>
      <c r="I7" s="86"/>
      <c r="J7" s="125"/>
      <c r="K7" s="125"/>
      <c r="L7" s="125"/>
      <c r="M7" s="125"/>
      <c r="N7" s="122"/>
    </row>
    <row r="8" spans="1:14" s="3" customFormat="1" ht="12" customHeight="1" x14ac:dyDescent="0.2">
      <c r="A8" s="88"/>
      <c r="B8" s="464" t="s">
        <v>420</v>
      </c>
      <c r="C8" s="464"/>
      <c r="D8" s="464"/>
      <c r="E8" s="464"/>
      <c r="F8" s="464"/>
      <c r="G8" s="465"/>
      <c r="H8" s="465"/>
      <c r="I8" s="464" t="s">
        <v>336</v>
      </c>
      <c r="J8" s="464"/>
      <c r="K8" s="464"/>
      <c r="L8" s="470"/>
      <c r="M8" s="470"/>
      <c r="N8" s="88"/>
    </row>
    <row r="9" spans="1:14" s="3" customFormat="1" ht="12" customHeight="1" x14ac:dyDescent="0.2">
      <c r="A9" s="121"/>
      <c r="B9" s="120"/>
      <c r="C9" s="120"/>
      <c r="D9" s="120"/>
      <c r="E9" s="120"/>
      <c r="F9" s="120"/>
      <c r="G9" s="120"/>
      <c r="H9" s="120"/>
      <c r="I9" s="86"/>
      <c r="J9" s="125"/>
      <c r="K9" s="125"/>
      <c r="L9" s="125"/>
      <c r="M9" s="125"/>
      <c r="N9" s="121"/>
    </row>
    <row r="10" spans="1:14" x14ac:dyDescent="0.2">
      <c r="A10" s="91"/>
      <c r="B10" s="464" t="s">
        <v>447</v>
      </c>
      <c r="C10" s="464"/>
      <c r="D10" s="464"/>
      <c r="E10" s="464"/>
      <c r="F10" s="464"/>
      <c r="G10" s="465"/>
      <c r="H10" s="465"/>
      <c r="I10" s="464" t="s">
        <v>335</v>
      </c>
      <c r="J10" s="464"/>
      <c r="K10" s="464"/>
      <c r="L10" s="470"/>
      <c r="M10" s="470"/>
      <c r="N10" s="91"/>
    </row>
    <row r="11" spans="1:14" ht="15" x14ac:dyDescent="0.2">
      <c r="A11" s="91"/>
      <c r="B11" s="89"/>
      <c r="C11" s="89"/>
      <c r="D11" s="89"/>
      <c r="E11" s="89"/>
      <c r="F11" s="89"/>
      <c r="G11" s="92"/>
      <c r="H11" s="92"/>
      <c r="I11" s="92"/>
      <c r="J11" s="92"/>
      <c r="K11" s="92"/>
      <c r="L11" s="92"/>
      <c r="M11" s="92"/>
      <c r="N11" s="91"/>
    </row>
    <row r="12" spans="1:14" ht="51" customHeight="1" x14ac:dyDescent="0.2">
      <c r="A12" s="91"/>
      <c r="B12" s="468" t="s">
        <v>368</v>
      </c>
      <c r="C12" s="468"/>
      <c r="D12" s="468"/>
      <c r="E12" s="468"/>
      <c r="F12" s="468"/>
      <c r="G12" s="468"/>
      <c r="H12" s="468"/>
      <c r="I12" s="468"/>
      <c r="J12" s="468"/>
      <c r="K12" s="468"/>
      <c r="L12" s="468"/>
      <c r="M12" s="468"/>
      <c r="N12" s="91"/>
    </row>
    <row r="13" spans="1:14" x14ac:dyDescent="0.2">
      <c r="A13" s="124"/>
      <c r="B13" s="123"/>
      <c r="C13" s="123"/>
      <c r="D13" s="123"/>
      <c r="E13" s="123"/>
      <c r="F13" s="123"/>
      <c r="G13" s="123"/>
      <c r="H13" s="123"/>
      <c r="I13" s="123"/>
      <c r="J13" s="123"/>
      <c r="K13" s="123"/>
      <c r="L13" s="123"/>
      <c r="M13" s="123"/>
      <c r="N13" s="124"/>
    </row>
    <row r="14" spans="1:14" ht="27" customHeight="1" x14ac:dyDescent="0.2">
      <c r="A14" s="124"/>
      <c r="B14" s="469" t="s">
        <v>501</v>
      </c>
      <c r="C14" s="469"/>
      <c r="D14" s="469"/>
      <c r="E14" s="469"/>
      <c r="F14" s="469"/>
      <c r="G14" s="469"/>
      <c r="H14" s="469"/>
      <c r="I14" s="469"/>
      <c r="J14" s="469"/>
      <c r="K14" s="469"/>
      <c r="L14" s="469"/>
      <c r="M14" s="469"/>
      <c r="N14" s="124"/>
    </row>
    <row r="15" spans="1:14" x14ac:dyDescent="0.2">
      <c r="A15" s="91"/>
      <c r="B15" s="90"/>
      <c r="C15" s="90"/>
      <c r="D15" s="90"/>
      <c r="E15" s="90"/>
      <c r="F15" s="90"/>
      <c r="G15" s="90"/>
      <c r="H15" s="90"/>
      <c r="I15" s="90"/>
      <c r="J15" s="90"/>
      <c r="K15" s="90"/>
      <c r="L15" s="90"/>
      <c r="M15" s="90"/>
      <c r="N15" s="91"/>
    </row>
    <row r="16" spans="1:14" s="3" customFormat="1" ht="12" customHeight="1" x14ac:dyDescent="0.2">
      <c r="A16" s="433"/>
      <c r="B16" s="467" t="s">
        <v>329</v>
      </c>
      <c r="C16" s="467"/>
      <c r="D16" s="467"/>
      <c r="E16" s="467"/>
      <c r="F16" s="436"/>
      <c r="G16" s="436"/>
      <c r="H16" s="436"/>
      <c r="I16" s="436"/>
      <c r="J16" s="467" t="s">
        <v>483</v>
      </c>
      <c r="K16" s="467"/>
      <c r="L16" s="467"/>
      <c r="M16" s="467"/>
      <c r="N16" s="433"/>
    </row>
    <row r="17" spans="1:14" s="435" customFormat="1" x14ac:dyDescent="0.2">
      <c r="A17" s="437"/>
      <c r="B17" s="460"/>
      <c r="C17" s="460"/>
      <c r="D17" s="460"/>
      <c r="E17" s="460"/>
      <c r="F17" s="436"/>
      <c r="G17" s="436"/>
      <c r="H17" s="436"/>
      <c r="I17" s="436"/>
      <c r="J17" s="460"/>
      <c r="K17" s="460"/>
      <c r="L17" s="460"/>
      <c r="M17" s="460"/>
      <c r="N17" s="437"/>
    </row>
    <row r="18" spans="1:14" s="435" customFormat="1" x14ac:dyDescent="0.2">
      <c r="A18" s="438"/>
      <c r="B18" s="458" t="s">
        <v>484</v>
      </c>
      <c r="C18" s="458"/>
      <c r="D18" s="458"/>
      <c r="E18" s="458"/>
      <c r="F18" s="458"/>
      <c r="G18" s="458"/>
      <c r="H18" s="458"/>
      <c r="I18" s="458"/>
      <c r="J18" s="458"/>
      <c r="K18" s="458"/>
      <c r="L18" s="458"/>
      <c r="M18" s="458"/>
      <c r="N18" s="438"/>
    </row>
    <row r="19" spans="1:14" s="435" customFormat="1" x14ac:dyDescent="0.2">
      <c r="A19" s="438"/>
      <c r="B19" s="458" t="s">
        <v>485</v>
      </c>
      <c r="C19" s="458"/>
      <c r="D19" s="458"/>
      <c r="E19" s="458"/>
      <c r="F19" s="458"/>
      <c r="G19" s="458"/>
      <c r="H19" s="458"/>
      <c r="I19" s="458"/>
      <c r="J19" s="458"/>
      <c r="K19" s="458"/>
      <c r="L19" s="458"/>
      <c r="M19" s="458"/>
      <c r="N19" s="438"/>
    </row>
    <row r="20" spans="1:14" s="435" customFormat="1" x14ac:dyDescent="0.2">
      <c r="A20" s="438"/>
      <c r="B20" s="439" t="s">
        <v>486</v>
      </c>
      <c r="C20" s="440" t="s">
        <v>487</v>
      </c>
      <c r="D20" s="440"/>
      <c r="E20" s="440"/>
      <c r="F20" s="456" t="s">
        <v>488</v>
      </c>
      <c r="G20" s="456"/>
      <c r="H20" s="456"/>
      <c r="I20" s="456"/>
      <c r="J20" s="439" t="s">
        <v>486</v>
      </c>
      <c r="K20" s="440" t="s">
        <v>487</v>
      </c>
      <c r="L20" s="440"/>
      <c r="M20" s="440"/>
      <c r="N20" s="438"/>
    </row>
    <row r="21" spans="1:14" s="435" customFormat="1" x14ac:dyDescent="0.2">
      <c r="A21" s="438"/>
      <c r="B21" s="438"/>
      <c r="C21" s="438"/>
      <c r="D21" s="438"/>
      <c r="E21" s="438"/>
      <c r="F21" s="438"/>
      <c r="G21" s="438"/>
      <c r="H21" s="438"/>
      <c r="I21" s="438"/>
      <c r="J21" s="438"/>
      <c r="K21" s="438"/>
      <c r="L21" s="438"/>
      <c r="M21" s="113"/>
      <c r="N21" s="438"/>
    </row>
    <row r="22" spans="1:14" s="435" customFormat="1" ht="12" customHeight="1" x14ac:dyDescent="0.2">
      <c r="A22" s="438"/>
      <c r="B22" s="458" t="s">
        <v>489</v>
      </c>
      <c r="C22" s="458"/>
      <c r="D22" s="458"/>
      <c r="E22" s="458"/>
      <c r="F22" s="458"/>
      <c r="G22" s="458"/>
      <c r="H22" s="458"/>
      <c r="I22" s="458"/>
      <c r="J22" s="458"/>
      <c r="K22" s="458"/>
      <c r="L22" s="458"/>
      <c r="M22" s="458"/>
      <c r="N22" s="438"/>
    </row>
    <row r="23" spans="1:14" s="435" customFormat="1" ht="12" customHeight="1" x14ac:dyDescent="0.2">
      <c r="A23" s="438"/>
      <c r="B23" s="439" t="s">
        <v>486</v>
      </c>
      <c r="C23" s="440" t="s">
        <v>487</v>
      </c>
      <c r="D23" s="440"/>
      <c r="E23" s="440"/>
      <c r="F23" s="456" t="s">
        <v>488</v>
      </c>
      <c r="G23" s="456"/>
      <c r="H23" s="456"/>
      <c r="I23" s="456"/>
      <c r="J23" s="439" t="s">
        <v>486</v>
      </c>
      <c r="K23" s="440" t="s">
        <v>487</v>
      </c>
      <c r="L23" s="440"/>
      <c r="M23" s="440"/>
      <c r="N23" s="438"/>
    </row>
    <row r="24" spans="1:14" s="435" customFormat="1" x14ac:dyDescent="0.2">
      <c r="A24" s="438"/>
      <c r="B24" s="456"/>
      <c r="C24" s="456"/>
      <c r="D24" s="456"/>
      <c r="E24" s="456"/>
      <c r="F24" s="456"/>
      <c r="G24" s="456"/>
      <c r="H24" s="456"/>
      <c r="I24" s="456"/>
      <c r="J24" s="456"/>
      <c r="K24" s="456"/>
      <c r="L24" s="456"/>
      <c r="M24" s="456"/>
      <c r="N24" s="438"/>
    </row>
    <row r="25" spans="1:14" s="435" customFormat="1" ht="12" customHeight="1" x14ac:dyDescent="0.2">
      <c r="A25" s="438"/>
      <c r="B25" s="459" t="s">
        <v>380</v>
      </c>
      <c r="C25" s="459"/>
      <c r="D25" s="459"/>
      <c r="E25" s="459"/>
      <c r="F25" s="436"/>
      <c r="G25" s="436"/>
      <c r="H25" s="436"/>
      <c r="I25" s="113"/>
      <c r="J25" s="459" t="s">
        <v>380</v>
      </c>
      <c r="K25" s="459"/>
      <c r="L25" s="459"/>
      <c r="M25" s="459"/>
      <c r="N25" s="438"/>
    </row>
    <row r="26" spans="1:14" s="435" customFormat="1" ht="12" customHeight="1" x14ac:dyDescent="0.2">
      <c r="A26" s="438"/>
      <c r="B26" s="459"/>
      <c r="C26" s="459"/>
      <c r="D26" s="459"/>
      <c r="E26" s="459"/>
      <c r="F26" s="436"/>
      <c r="G26" s="436"/>
      <c r="H26" s="436"/>
      <c r="I26" s="113"/>
      <c r="J26" s="459"/>
      <c r="K26" s="459"/>
      <c r="L26" s="459"/>
      <c r="M26" s="459"/>
      <c r="N26" s="438"/>
    </row>
    <row r="27" spans="1:14" s="435" customFormat="1" ht="12" customHeight="1" x14ac:dyDescent="0.2">
      <c r="A27" s="438"/>
      <c r="B27" s="459"/>
      <c r="C27" s="459"/>
      <c r="D27" s="459"/>
      <c r="E27" s="459"/>
      <c r="F27" s="436"/>
      <c r="G27" s="436"/>
      <c r="H27" s="436"/>
      <c r="I27" s="113"/>
      <c r="J27" s="459"/>
      <c r="K27" s="459"/>
      <c r="L27" s="459"/>
      <c r="M27" s="459"/>
      <c r="N27" s="438"/>
    </row>
    <row r="28" spans="1:14" s="435" customFormat="1" ht="12" customHeight="1" x14ac:dyDescent="0.2">
      <c r="A28" s="438"/>
      <c r="B28" s="459"/>
      <c r="C28" s="459"/>
      <c r="D28" s="459"/>
      <c r="E28" s="459"/>
      <c r="F28" s="436"/>
      <c r="G28" s="436"/>
      <c r="H28" s="436"/>
      <c r="I28" s="113"/>
      <c r="J28" s="459"/>
      <c r="K28" s="459"/>
      <c r="L28" s="459"/>
      <c r="M28" s="459"/>
      <c r="N28" s="438"/>
    </row>
    <row r="29" spans="1:14" s="435" customFormat="1" ht="12" customHeight="1" x14ac:dyDescent="0.2">
      <c r="A29" s="438"/>
      <c r="B29" s="441"/>
      <c r="C29" s="441"/>
      <c r="D29" s="441"/>
      <c r="E29" s="441"/>
      <c r="F29" s="441"/>
      <c r="G29" s="441"/>
      <c r="H29" s="441"/>
      <c r="I29" s="441"/>
      <c r="J29" s="441"/>
      <c r="K29" s="441"/>
      <c r="L29" s="441"/>
      <c r="M29" s="441"/>
      <c r="N29" s="438"/>
    </row>
    <row r="30" spans="1:14" s="435" customFormat="1" x14ac:dyDescent="0.2">
      <c r="A30" s="438"/>
      <c r="B30" s="456" t="s">
        <v>490</v>
      </c>
      <c r="C30" s="456"/>
      <c r="D30" s="456"/>
      <c r="E30" s="456"/>
      <c r="F30" s="456"/>
      <c r="G30" s="456"/>
      <c r="H30" s="456"/>
      <c r="I30" s="456"/>
      <c r="J30" s="456"/>
      <c r="K30" s="456"/>
      <c r="L30" s="456"/>
      <c r="M30" s="456"/>
      <c r="N30" s="438"/>
    </row>
    <row r="31" spans="1:14" s="435" customFormat="1" x14ac:dyDescent="0.2">
      <c r="A31" s="438"/>
      <c r="B31" s="457" t="s">
        <v>491</v>
      </c>
      <c r="C31" s="457"/>
      <c r="D31" s="457"/>
      <c r="E31" s="457"/>
      <c r="F31" s="457"/>
      <c r="G31" s="457"/>
      <c r="H31" s="457"/>
      <c r="I31" s="457"/>
      <c r="J31" s="457"/>
      <c r="K31" s="457"/>
      <c r="L31" s="457"/>
      <c r="M31" s="457"/>
      <c r="N31" s="438"/>
    </row>
    <row r="32" spans="1:14" s="435" customFormat="1" x14ac:dyDescent="0.2">
      <c r="A32" s="434"/>
      <c r="B32" s="434"/>
      <c r="C32" s="434"/>
      <c r="D32" s="434"/>
      <c r="E32" s="434"/>
      <c r="F32" s="434"/>
      <c r="G32" s="434"/>
      <c r="H32" s="434"/>
      <c r="I32" s="434"/>
      <c r="J32" s="434"/>
      <c r="K32" s="434"/>
      <c r="L32" s="434"/>
      <c r="M32" s="434"/>
      <c r="N32" s="434"/>
    </row>
  </sheetData>
  <sheetProtection selectLockedCells="1"/>
  <mergeCells count="32">
    <mergeCell ref="B16:E16"/>
    <mergeCell ref="J16:M16"/>
    <mergeCell ref="B6:F6"/>
    <mergeCell ref="B12:M12"/>
    <mergeCell ref="B14:M14"/>
    <mergeCell ref="I6:K6"/>
    <mergeCell ref="L6:M6"/>
    <mergeCell ref="I8:K8"/>
    <mergeCell ref="I10:K10"/>
    <mergeCell ref="L8:M8"/>
    <mergeCell ref="L10:M10"/>
    <mergeCell ref="G4:H4"/>
    <mergeCell ref="B4:F4"/>
    <mergeCell ref="B1:M1"/>
    <mergeCell ref="B10:F10"/>
    <mergeCell ref="B8:F8"/>
    <mergeCell ref="G6:H6"/>
    <mergeCell ref="G8:H8"/>
    <mergeCell ref="G10:H10"/>
    <mergeCell ref="B2:M2"/>
    <mergeCell ref="B17:E17"/>
    <mergeCell ref="J17:M17"/>
    <mergeCell ref="B18:M18"/>
    <mergeCell ref="B19:M19"/>
    <mergeCell ref="F20:I20"/>
    <mergeCell ref="B30:M30"/>
    <mergeCell ref="B31:M31"/>
    <mergeCell ref="B22:M22"/>
    <mergeCell ref="F23:I23"/>
    <mergeCell ref="B24:M24"/>
    <mergeCell ref="B25:E28"/>
    <mergeCell ref="J25:M28"/>
  </mergeCells>
  <dataValidations count="3">
    <dataValidation type="textLength" operator="lessThanOrEqual" allowBlank="1" showInputMessage="1" showErrorMessage="1" error="400 caractères maximum" sqref="B12:M12 B14:M14" xr:uid="{00000000-0002-0000-0100-000000000000}">
      <formula1>420</formula1>
    </dataValidation>
    <dataValidation type="whole" operator="greaterThan" allowBlank="1" showInputMessage="1" showErrorMessage="1" error="Nombre entier uniquement" sqref="L10:M10" xr:uid="{00000000-0002-0000-0100-000001000000}">
      <formula1>0</formula1>
    </dataValidation>
    <dataValidation type="decimal" operator="greaterThan" allowBlank="1" showInputMessage="1" showErrorMessage="1" error="Nombre entier uniquement" sqref="L8:M8" xr:uid="{00000000-0002-0000-0100-000002000000}">
      <formula1>0</formula1>
    </dataValidation>
  </dataValidations>
  <hyperlinks>
    <hyperlink ref="B31:M31" r:id="rId1" location="Informations-relatives-au-traitement-des-donnees-personnelles-pour-les-nbsp" display="https://www.laregion.fr/RGPD - Informations-relatives-au-traitement-des-donnees-personnelles-pour-les-nbsp" xr:uid="{00000000-0004-0000-0100-000000000000}"/>
  </hyperlinks>
  <printOptions horizontalCentered="1" verticalCentered="1"/>
  <pageMargins left="0.25" right="0.25" top="0.75" bottom="0.75" header="0.3" footer="0.3"/>
  <pageSetup paperSize="9" orientation="landscape" r:id="rId2"/>
  <headerFooter>
    <oddHeader xml:space="preserve">&amp;C </oddHeader>
    <oddFooter>&amp;C&amp;"-,Gras"&amp;K04-041Région Occitanie&amp;R&amp;K04-041&amp;A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INSTRUCTION!$L$52:$L$56</xm:f>
          </x14:formula1>
          <xm:sqref>G4:H4</xm:sqref>
        </x14:dataValidation>
        <x14:dataValidation type="list" allowBlank="1" showInputMessage="1" showErrorMessage="1" xr:uid="{00000000-0002-0000-0100-000004000000}">
          <x14:formula1>
            <xm:f>INSTRUCTION!$A$52:$A$56</xm:f>
          </x14:formula1>
          <xm:sqref>G6:H6</xm:sqref>
        </x14:dataValidation>
        <x14:dataValidation type="list" allowBlank="1" showInputMessage="1" showErrorMessage="1" xr:uid="{00000000-0002-0000-0100-000005000000}">
          <x14:formula1>
            <xm:f>INSTRUCTION!$G$52:$G$62</xm:f>
          </x14:formula1>
          <xm:sqref>G10:H10</xm:sqref>
        </x14:dataValidation>
        <x14:dataValidation type="list" allowBlank="1" showInputMessage="1" showErrorMessage="1" xr:uid="{00000000-0002-0000-0100-000006000000}">
          <x14:formula1>
            <xm:f>INSTRUCTION!$D$52:$D$58</xm:f>
          </x14:formula1>
          <xm:sqref>G8:H8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showGridLines="0" showWhiteSpace="0" zoomScaleNormal="100" zoomScaleSheetLayoutView="100" zoomScalePageLayoutView="90" workbookViewId="0">
      <selection activeCell="J25" sqref="J25"/>
    </sheetView>
  </sheetViews>
  <sheetFormatPr baseColWidth="10" defaultColWidth="12" defaultRowHeight="12" x14ac:dyDescent="0.2"/>
  <cols>
    <col min="1" max="3" width="12" style="2" customWidth="1"/>
    <col min="4" max="16384" width="12" style="2"/>
  </cols>
  <sheetData>
    <row r="1" spans="1:14" ht="15" x14ac:dyDescent="0.2">
      <c r="A1" s="115"/>
      <c r="B1" s="471">
        <f>'1_TITRE'!B2</f>
        <v>0</v>
      </c>
      <c r="C1" s="471"/>
      <c r="D1" s="471"/>
      <c r="E1" s="471"/>
      <c r="F1" s="471"/>
      <c r="G1" s="471"/>
      <c r="H1" s="471"/>
      <c r="I1" s="471"/>
      <c r="J1" s="471"/>
      <c r="K1" s="471"/>
      <c r="L1" s="471"/>
      <c r="M1" s="471"/>
      <c r="N1" s="115"/>
    </row>
    <row r="2" spans="1:14" x14ac:dyDescent="0.2">
      <c r="A2" s="115"/>
      <c r="B2" s="114"/>
      <c r="C2" s="114"/>
      <c r="D2" s="114"/>
      <c r="E2" s="114"/>
      <c r="F2" s="114"/>
      <c r="G2" s="114"/>
      <c r="H2" s="114"/>
      <c r="I2" s="114"/>
      <c r="J2" s="114"/>
      <c r="K2" s="114"/>
      <c r="L2" s="114"/>
      <c r="M2" s="114"/>
      <c r="N2" s="115"/>
    </row>
    <row r="3" spans="1:14" ht="12" customHeight="1" x14ac:dyDescent="0.2">
      <c r="A3" s="115"/>
      <c r="B3" s="462" t="s">
        <v>425</v>
      </c>
      <c r="C3" s="462"/>
      <c r="D3" s="473"/>
      <c r="E3" s="473"/>
      <c r="F3" s="462" t="s">
        <v>139</v>
      </c>
      <c r="G3" s="462"/>
      <c r="H3" s="473"/>
      <c r="I3" s="473"/>
      <c r="J3" s="462" t="s">
        <v>141</v>
      </c>
      <c r="K3" s="462"/>
      <c r="L3" s="473"/>
      <c r="M3" s="473"/>
      <c r="N3" s="115"/>
    </row>
    <row r="4" spans="1:14" ht="12" customHeight="1" x14ac:dyDescent="0.2">
      <c r="A4" s="115"/>
      <c r="B4" s="462"/>
      <c r="C4" s="462"/>
      <c r="D4" s="115"/>
      <c r="E4" s="115"/>
      <c r="F4" s="462"/>
      <c r="G4" s="462"/>
      <c r="H4" s="472"/>
      <c r="I4" s="472"/>
      <c r="J4" s="462"/>
      <c r="K4" s="462"/>
      <c r="L4" s="472"/>
      <c r="M4" s="472"/>
      <c r="N4" s="115"/>
    </row>
    <row r="5" spans="1:14" ht="12" customHeight="1" x14ac:dyDescent="0.2">
      <c r="A5" s="115"/>
      <c r="B5" s="462"/>
      <c r="C5" s="462"/>
      <c r="D5" s="115"/>
      <c r="E5" s="115"/>
      <c r="F5" s="462"/>
      <c r="G5" s="462"/>
      <c r="H5" s="472"/>
      <c r="I5" s="472"/>
      <c r="J5" s="462"/>
      <c r="K5" s="462"/>
      <c r="L5" s="472"/>
      <c r="M5" s="472"/>
      <c r="N5" s="115"/>
    </row>
    <row r="6" spans="1:14" s="3" customFormat="1" x14ac:dyDescent="0.2">
      <c r="A6" s="112"/>
      <c r="B6" s="462"/>
      <c r="C6" s="462"/>
      <c r="D6" s="126"/>
      <c r="E6" s="126"/>
      <c r="F6" s="126"/>
      <c r="G6" s="126"/>
      <c r="H6" s="126"/>
      <c r="I6" s="126"/>
      <c r="J6" s="467"/>
      <c r="K6" s="467"/>
      <c r="L6" s="467"/>
      <c r="M6" s="467"/>
      <c r="N6" s="112"/>
    </row>
    <row r="7" spans="1:14" s="3" customFormat="1" x14ac:dyDescent="0.2">
      <c r="A7" s="342"/>
      <c r="B7" s="462"/>
      <c r="C7" s="462"/>
      <c r="D7" s="126"/>
      <c r="E7" s="126"/>
      <c r="F7" s="126"/>
      <c r="G7" s="126"/>
      <c r="H7" s="126"/>
      <c r="I7" s="126"/>
      <c r="J7" s="342"/>
      <c r="K7" s="342"/>
      <c r="L7" s="342"/>
      <c r="M7" s="342"/>
      <c r="N7" s="342"/>
    </row>
    <row r="8" spans="1:14" s="3" customFormat="1" ht="12" customHeight="1" x14ac:dyDescent="0.2">
      <c r="A8" s="112"/>
      <c r="B8" s="458" t="s">
        <v>140</v>
      </c>
      <c r="C8" s="458"/>
      <c r="D8" s="458"/>
      <c r="E8" s="458"/>
      <c r="F8" s="458"/>
      <c r="G8" s="458"/>
      <c r="H8" s="458"/>
      <c r="I8" s="458"/>
      <c r="J8" s="458"/>
      <c r="K8" s="458"/>
      <c r="L8" s="458"/>
      <c r="M8" s="458"/>
      <c r="N8" s="112"/>
    </row>
    <row r="9" spans="1:14" ht="12" customHeight="1" x14ac:dyDescent="0.2">
      <c r="A9" s="115"/>
      <c r="B9" s="475"/>
      <c r="C9" s="475"/>
      <c r="D9" s="475"/>
      <c r="E9" s="475"/>
      <c r="F9" s="475"/>
      <c r="G9" s="475"/>
      <c r="H9" s="475"/>
      <c r="I9" s="475"/>
      <c r="J9" s="475"/>
      <c r="K9" s="475"/>
      <c r="L9" s="475"/>
      <c r="M9" s="475"/>
      <c r="N9" s="115"/>
    </row>
    <row r="10" spans="1:14" ht="12" customHeight="1" x14ac:dyDescent="0.2">
      <c r="A10" s="115"/>
      <c r="B10" s="458"/>
      <c r="C10" s="458"/>
      <c r="D10" s="458"/>
      <c r="E10" s="458"/>
      <c r="F10" s="458"/>
      <c r="G10" s="458"/>
      <c r="H10" s="458"/>
      <c r="I10" s="458"/>
      <c r="J10" s="458"/>
      <c r="K10" s="458"/>
      <c r="L10" s="458"/>
      <c r="M10" s="458"/>
      <c r="N10" s="115"/>
    </row>
    <row r="11" spans="1:14" s="426" customFormat="1" ht="213.75" customHeight="1" x14ac:dyDescent="0.2">
      <c r="A11" s="427"/>
      <c r="B11" s="474" t="s">
        <v>465</v>
      </c>
      <c r="C11" s="474"/>
      <c r="D11" s="474"/>
      <c r="E11" s="474"/>
      <c r="F11" s="474"/>
      <c r="G11" s="474"/>
      <c r="H11" s="474"/>
      <c r="I11" s="474"/>
      <c r="J11" s="474"/>
      <c r="K11" s="474"/>
      <c r="L11" s="474"/>
      <c r="M11" s="474"/>
      <c r="N11" s="427"/>
    </row>
    <row r="12" spans="1:14" s="435" customFormat="1" ht="12" customHeight="1" x14ac:dyDescent="0.2">
      <c r="A12" s="437"/>
      <c r="B12" s="477" t="s">
        <v>492</v>
      </c>
      <c r="C12" s="477"/>
      <c r="D12" s="477"/>
      <c r="E12" s="477"/>
      <c r="F12" s="477"/>
      <c r="G12" s="477"/>
      <c r="H12" s="442" t="s">
        <v>493</v>
      </c>
      <c r="I12" s="476" t="s">
        <v>151</v>
      </c>
      <c r="J12" s="476"/>
      <c r="K12" s="476"/>
      <c r="L12" s="476"/>
      <c r="M12" s="476"/>
      <c r="N12" s="116"/>
    </row>
    <row r="13" spans="1:14" s="435" customFormat="1" x14ac:dyDescent="0.2">
      <c r="A13" s="437"/>
      <c r="B13" s="480"/>
      <c r="C13" s="480"/>
      <c r="D13" s="480"/>
      <c r="E13" s="480"/>
      <c r="F13" s="480"/>
      <c r="G13" s="480"/>
      <c r="H13" s="443"/>
      <c r="I13" s="482" t="s">
        <v>380</v>
      </c>
      <c r="J13" s="482"/>
      <c r="K13" s="482"/>
      <c r="L13" s="482"/>
      <c r="M13" s="482"/>
      <c r="N13" s="437"/>
    </row>
    <row r="14" spans="1:14" s="435" customFormat="1" x14ac:dyDescent="0.2">
      <c r="A14" s="437"/>
      <c r="B14" s="481"/>
      <c r="C14" s="481"/>
      <c r="D14" s="481"/>
      <c r="E14" s="481"/>
      <c r="F14" s="481"/>
      <c r="G14" s="481"/>
      <c r="H14" s="444"/>
      <c r="I14" s="483"/>
      <c r="J14" s="483"/>
      <c r="K14" s="483"/>
      <c r="L14" s="483"/>
      <c r="M14" s="483"/>
      <c r="N14" s="437"/>
    </row>
    <row r="15" spans="1:14" s="435" customFormat="1" ht="12" customHeight="1" x14ac:dyDescent="0.2">
      <c r="A15" s="437"/>
      <c r="B15" s="484" t="s">
        <v>484</v>
      </c>
      <c r="C15" s="484"/>
      <c r="D15" s="484"/>
      <c r="E15" s="484"/>
      <c r="F15" s="484"/>
      <c r="G15" s="484"/>
      <c r="H15" s="484"/>
      <c r="I15" s="483"/>
      <c r="J15" s="483"/>
      <c r="K15" s="483"/>
      <c r="L15" s="483"/>
      <c r="M15" s="483"/>
      <c r="N15" s="437"/>
    </row>
    <row r="16" spans="1:14" s="435" customFormat="1" ht="12" customHeight="1" x14ac:dyDescent="0.2">
      <c r="A16" s="438"/>
      <c r="B16" s="484" t="s">
        <v>485</v>
      </c>
      <c r="C16" s="484"/>
      <c r="D16" s="484"/>
      <c r="E16" s="484"/>
      <c r="F16" s="484"/>
      <c r="G16" s="484"/>
      <c r="H16" s="484"/>
      <c r="I16" s="483"/>
      <c r="J16" s="483"/>
      <c r="K16" s="483"/>
      <c r="L16" s="483"/>
      <c r="M16" s="483"/>
      <c r="N16" s="438"/>
    </row>
    <row r="17" spans="1:14" s="435" customFormat="1" ht="12" customHeight="1" x14ac:dyDescent="0.2">
      <c r="A17" s="438"/>
      <c r="B17" s="439" t="s">
        <v>486</v>
      </c>
      <c r="C17" s="440" t="s">
        <v>487</v>
      </c>
      <c r="D17" s="440"/>
      <c r="E17" s="485" t="s">
        <v>494</v>
      </c>
      <c r="F17" s="485"/>
      <c r="G17" s="485"/>
      <c r="H17" s="485"/>
      <c r="I17" s="483"/>
      <c r="J17" s="483"/>
      <c r="K17" s="483"/>
      <c r="L17" s="483"/>
      <c r="M17" s="483"/>
      <c r="N17" s="438"/>
    </row>
    <row r="18" spans="1:14" s="435" customFormat="1" ht="12" customHeight="1" x14ac:dyDescent="0.2">
      <c r="A18" s="438"/>
      <c r="B18" s="484" t="s">
        <v>489</v>
      </c>
      <c r="C18" s="484"/>
      <c r="D18" s="484"/>
      <c r="E18" s="484"/>
      <c r="F18" s="484"/>
      <c r="G18" s="484"/>
      <c r="H18" s="484"/>
      <c r="I18" s="484"/>
      <c r="J18" s="484"/>
      <c r="K18" s="484"/>
      <c r="L18" s="484"/>
      <c r="M18" s="484"/>
      <c r="N18" s="438"/>
    </row>
    <row r="19" spans="1:14" s="435" customFormat="1" x14ac:dyDescent="0.2">
      <c r="A19" s="444"/>
      <c r="B19" s="439" t="s">
        <v>486</v>
      </c>
      <c r="C19" s="440" t="s">
        <v>487</v>
      </c>
      <c r="D19" s="440"/>
      <c r="E19" s="486" t="s">
        <v>490</v>
      </c>
      <c r="F19" s="486"/>
      <c r="G19" s="486"/>
      <c r="H19" s="486"/>
      <c r="I19" s="486"/>
      <c r="J19" s="486"/>
      <c r="K19" s="486"/>
      <c r="L19" s="486"/>
      <c r="M19" s="486"/>
      <c r="N19" s="444"/>
    </row>
    <row r="20" spans="1:14" s="435" customFormat="1" ht="12" customHeight="1" x14ac:dyDescent="0.2">
      <c r="A20" s="444"/>
      <c r="B20" s="457" t="s">
        <v>491</v>
      </c>
      <c r="C20" s="457"/>
      <c r="D20" s="457"/>
      <c r="E20" s="457"/>
      <c r="F20" s="457"/>
      <c r="G20" s="457"/>
      <c r="H20" s="457"/>
      <c r="I20" s="457"/>
      <c r="J20" s="457"/>
      <c r="K20" s="457"/>
      <c r="L20" s="457"/>
      <c r="M20" s="457"/>
      <c r="N20" s="444"/>
    </row>
    <row r="21" spans="1:14" s="435" customFormat="1" x14ac:dyDescent="0.2">
      <c r="A21" s="434"/>
      <c r="B21" s="487"/>
      <c r="C21" s="487"/>
      <c r="D21" s="487"/>
      <c r="E21" s="487"/>
      <c r="F21" s="487"/>
      <c r="G21" s="487"/>
      <c r="H21" s="487"/>
      <c r="I21" s="487"/>
      <c r="J21" s="487"/>
      <c r="K21" s="487"/>
      <c r="L21" s="487"/>
      <c r="M21" s="487"/>
      <c r="N21" s="434"/>
    </row>
    <row r="22" spans="1:14" x14ac:dyDescent="0.2">
      <c r="D22" s="478"/>
      <c r="E22" s="478"/>
      <c r="H22" s="478"/>
      <c r="I22" s="478"/>
      <c r="L22" s="479"/>
      <c r="M22" s="479"/>
    </row>
  </sheetData>
  <sheetProtection formatCells="0" selectLockedCells="1"/>
  <mergeCells count="29">
    <mergeCell ref="D22:E22"/>
    <mergeCell ref="H22:I22"/>
    <mergeCell ref="L22:M22"/>
    <mergeCell ref="B13:G14"/>
    <mergeCell ref="I13:M17"/>
    <mergeCell ref="B15:H15"/>
    <mergeCell ref="B16:H16"/>
    <mergeCell ref="E17:H17"/>
    <mergeCell ref="B18:M18"/>
    <mergeCell ref="E19:M19"/>
    <mergeCell ref="B20:M20"/>
    <mergeCell ref="B21:M21"/>
    <mergeCell ref="B11:M11"/>
    <mergeCell ref="B8:M8"/>
    <mergeCell ref="B9:M9"/>
    <mergeCell ref="B10:M10"/>
    <mergeCell ref="I12:M12"/>
    <mergeCell ref="B12:G12"/>
    <mergeCell ref="B1:M1"/>
    <mergeCell ref="H4:I5"/>
    <mergeCell ref="L4:M5"/>
    <mergeCell ref="J6:K6"/>
    <mergeCell ref="L6:M6"/>
    <mergeCell ref="D3:E3"/>
    <mergeCell ref="F3:G5"/>
    <mergeCell ref="H3:I3"/>
    <mergeCell ref="J3:K5"/>
    <mergeCell ref="L3:M3"/>
    <mergeCell ref="B3:C7"/>
  </mergeCells>
  <hyperlinks>
    <hyperlink ref="B20:M20"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C33"/>
  <sheetViews>
    <sheetView showGridLines="0" showRuler="0" zoomScaleNormal="100" workbookViewId="0">
      <selection activeCell="B44" sqref="B44"/>
    </sheetView>
  </sheetViews>
  <sheetFormatPr baseColWidth="10" defaultColWidth="12" defaultRowHeight="12" x14ac:dyDescent="0.2"/>
  <cols>
    <col min="1" max="1" width="52.6640625" style="9" bestFit="1" customWidth="1"/>
    <col min="2" max="2" width="90.33203125" style="9" customWidth="1"/>
    <col min="3" max="16384" width="12" style="9"/>
  </cols>
  <sheetData>
    <row r="1" spans="1:3" ht="15" x14ac:dyDescent="0.2">
      <c r="A1" s="7"/>
      <c r="B1" s="282">
        <f>'1_TITRE'!B2</f>
        <v>0</v>
      </c>
      <c r="C1" s="8"/>
    </row>
    <row r="2" spans="1:3" x14ac:dyDescent="0.2">
      <c r="A2" s="66" t="s">
        <v>140</v>
      </c>
      <c r="B2" s="63">
        <f>'2_PRODUCTION'!B9</f>
        <v>0</v>
      </c>
      <c r="C2" s="8"/>
    </row>
    <row r="3" spans="1:3" x14ac:dyDescent="0.2">
      <c r="A3" s="66" t="s">
        <v>136</v>
      </c>
      <c r="B3" s="64"/>
      <c r="C3" s="8"/>
    </row>
    <row r="4" spans="1:3" s="10" customFormat="1" x14ac:dyDescent="0.2">
      <c r="A4" s="66"/>
      <c r="B4" s="65"/>
      <c r="C4" s="8"/>
    </row>
    <row r="5" spans="1:3" x14ac:dyDescent="0.2">
      <c r="A5" s="66" t="s">
        <v>110</v>
      </c>
      <c r="B5" s="276">
        <f>'2_PRODUCTION'!B13</f>
        <v>0</v>
      </c>
      <c r="C5" s="8"/>
    </row>
    <row r="6" spans="1:3" x14ac:dyDescent="0.2">
      <c r="A6" s="66" t="s">
        <v>112</v>
      </c>
      <c r="B6" s="64"/>
      <c r="C6" s="8"/>
    </row>
    <row r="7" spans="1:3" x14ac:dyDescent="0.2">
      <c r="A7" s="66"/>
      <c r="B7" s="65"/>
      <c r="C7" s="8"/>
    </row>
    <row r="8" spans="1:3" x14ac:dyDescent="0.2">
      <c r="A8" s="66" t="s">
        <v>152</v>
      </c>
      <c r="B8" s="64"/>
      <c r="C8" s="8"/>
    </row>
    <row r="9" spans="1:3" x14ac:dyDescent="0.2">
      <c r="A9" s="66" t="s">
        <v>153</v>
      </c>
      <c r="B9" s="292"/>
      <c r="C9" s="293"/>
    </row>
    <row r="10" spans="1:3" x14ac:dyDescent="0.2">
      <c r="A10" s="66" t="s">
        <v>154</v>
      </c>
      <c r="B10" s="64"/>
      <c r="C10" s="278"/>
    </row>
    <row r="11" spans="1:3" x14ac:dyDescent="0.2">
      <c r="A11" s="76" t="s">
        <v>155</v>
      </c>
      <c r="B11" s="65"/>
      <c r="C11" s="8"/>
    </row>
    <row r="12" spans="1:3" x14ac:dyDescent="0.2">
      <c r="A12" s="66" t="s">
        <v>357</v>
      </c>
      <c r="B12" s="64"/>
      <c r="C12" s="8"/>
    </row>
    <row r="13" spans="1:3" x14ac:dyDescent="0.2">
      <c r="A13" s="66"/>
      <c r="B13" s="65"/>
      <c r="C13" s="8"/>
    </row>
    <row r="14" spans="1:3" x14ac:dyDescent="0.2">
      <c r="A14" s="66" t="s">
        <v>137</v>
      </c>
      <c r="B14" s="68"/>
      <c r="C14" s="8"/>
    </row>
    <row r="15" spans="1:3" x14ac:dyDescent="0.2">
      <c r="A15" s="66" t="s">
        <v>0</v>
      </c>
      <c r="B15" s="83"/>
      <c r="C15" s="8"/>
    </row>
    <row r="16" spans="1:3" x14ac:dyDescent="0.2">
      <c r="A16" s="85" t="s">
        <v>193</v>
      </c>
      <c r="B16" s="83"/>
      <c r="C16" s="8"/>
    </row>
    <row r="17" spans="1:3" x14ac:dyDescent="0.2">
      <c r="A17" s="93" t="s">
        <v>197</v>
      </c>
      <c r="B17" s="87"/>
      <c r="C17" s="8"/>
    </row>
    <row r="18" spans="1:3" x14ac:dyDescent="0.2">
      <c r="A18" s="85"/>
      <c r="B18" s="84"/>
      <c r="C18" s="8"/>
    </row>
    <row r="19" spans="1:3" x14ac:dyDescent="0.2">
      <c r="A19" s="66" t="s">
        <v>134</v>
      </c>
      <c r="B19" s="277"/>
      <c r="C19" s="8"/>
    </row>
    <row r="20" spans="1:3" x14ac:dyDescent="0.2">
      <c r="A20" s="66" t="s">
        <v>195</v>
      </c>
      <c r="B20" s="69"/>
      <c r="C20" s="8"/>
    </row>
    <row r="21" spans="1:3" x14ac:dyDescent="0.2">
      <c r="A21" s="93" t="s">
        <v>196</v>
      </c>
      <c r="B21" s="69"/>
      <c r="C21" s="8"/>
    </row>
    <row r="22" spans="1:3" x14ac:dyDescent="0.2">
      <c r="A22" s="93"/>
      <c r="B22" s="7"/>
      <c r="C22" s="8"/>
    </row>
    <row r="23" spans="1:3" x14ac:dyDescent="0.2">
      <c r="A23" s="66" t="s">
        <v>133</v>
      </c>
      <c r="B23" s="67"/>
      <c r="C23" s="8"/>
    </row>
    <row r="24" spans="1:3" x14ac:dyDescent="0.2">
      <c r="A24" s="66" t="s">
        <v>324</v>
      </c>
      <c r="B24" s="67"/>
      <c r="C24" s="8"/>
    </row>
    <row r="25" spans="1:3" x14ac:dyDescent="0.2">
      <c r="A25" s="66"/>
      <c r="B25" s="7"/>
      <c r="C25" s="8"/>
    </row>
    <row r="26" spans="1:3" x14ac:dyDescent="0.2">
      <c r="A26" s="66" t="s">
        <v>78</v>
      </c>
      <c r="B26" s="1"/>
      <c r="C26" s="8"/>
    </row>
    <row r="27" spans="1:3" x14ac:dyDescent="0.2">
      <c r="A27" s="66" t="s">
        <v>109</v>
      </c>
      <c r="B27" s="77"/>
      <c r="C27" s="8"/>
    </row>
    <row r="28" spans="1:3" x14ac:dyDescent="0.2">
      <c r="A28" s="66" t="s">
        <v>1</v>
      </c>
      <c r="B28" s="78"/>
      <c r="C28" s="8"/>
    </row>
    <row r="29" spans="1:3" x14ac:dyDescent="0.2">
      <c r="A29" s="7"/>
      <c r="B29" s="7"/>
      <c r="C29" s="8"/>
    </row>
    <row r="30" spans="1:3" x14ac:dyDescent="0.2">
      <c r="A30" s="106" t="s">
        <v>113</v>
      </c>
      <c r="B30" s="118"/>
      <c r="C30" s="8"/>
    </row>
    <row r="31" spans="1:3" x14ac:dyDescent="0.2">
      <c r="A31" s="106" t="s">
        <v>1</v>
      </c>
      <c r="B31" s="118"/>
      <c r="C31" s="8"/>
    </row>
    <row r="32" spans="1:3" x14ac:dyDescent="0.2">
      <c r="A32" s="106" t="s">
        <v>109</v>
      </c>
      <c r="B32" s="118"/>
      <c r="C32" s="8"/>
    </row>
    <row r="33" spans="1:3" x14ac:dyDescent="0.2">
      <c r="A33" s="106"/>
      <c r="B33" s="106"/>
      <c r="C33" s="106"/>
    </row>
  </sheetData>
  <sheetProtection formatCells="0" selectLockedCells="1"/>
  <printOptions horizontalCentered="1" verticalCentered="1"/>
  <pageMargins left="0.25" right="0.25" top="0.75" bottom="0.75" header="0.3" footer="0.3"/>
  <pageSetup paperSize="9" orientation="landscape" r:id="rId1"/>
  <headerFooter>
    <oddFooter>&amp;CRégion Occitanie&amp;R&amp;A</oddFooter>
    <firstHeader>&amp;C&amp;"-,Gras"&amp;K04-049REGION LANGUEDOC-ROUSSILLON-MIDI-PYRENEES
AIDES A LA CREATION AUDIOVISUELLE</firstHeader>
    <firstFooter>&amp;C&amp;"-,Gras"&amp;K04-049Région Languedoc-Roussillon-Midi-Pyrénées</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P28"/>
  <sheetViews>
    <sheetView showGridLines="0" zoomScaleNormal="100" workbookViewId="0">
      <selection activeCell="J47" sqref="J47"/>
    </sheetView>
  </sheetViews>
  <sheetFormatPr baseColWidth="10" defaultColWidth="12" defaultRowHeight="12" x14ac:dyDescent="0.2"/>
  <cols>
    <col min="1" max="16384" width="12" style="127"/>
  </cols>
  <sheetData>
    <row r="1" spans="1:16" ht="15" customHeight="1" x14ac:dyDescent="0.2">
      <c r="A1" s="496"/>
      <c r="B1" s="497"/>
      <c r="C1" s="497"/>
      <c r="D1" s="497"/>
      <c r="E1" s="497"/>
      <c r="F1" s="499">
        <f>'1_TITRE'!B2</f>
        <v>0</v>
      </c>
      <c r="G1" s="499"/>
      <c r="H1" s="499"/>
      <c r="I1" s="499"/>
      <c r="J1" s="499"/>
      <c r="K1" s="499"/>
      <c r="L1" s="499"/>
      <c r="M1" s="499"/>
      <c r="N1" s="228"/>
    </row>
    <row r="2" spans="1:16" x14ac:dyDescent="0.2">
      <c r="A2" s="492" t="s">
        <v>464</v>
      </c>
      <c r="B2" s="467"/>
      <c r="C2" s="467"/>
      <c r="D2" s="467"/>
      <c r="E2" s="467"/>
      <c r="F2" s="498"/>
      <c r="G2" s="498"/>
      <c r="H2" s="498"/>
      <c r="I2" s="498"/>
      <c r="J2" s="498"/>
      <c r="K2" s="498"/>
      <c r="L2" s="498"/>
      <c r="M2" s="498"/>
      <c r="N2" s="229"/>
    </row>
    <row r="3" spans="1:16" x14ac:dyDescent="0.2">
      <c r="A3" s="492"/>
      <c r="B3" s="467"/>
      <c r="C3" s="467"/>
      <c r="D3" s="467"/>
      <c r="E3" s="467"/>
      <c r="F3" s="493"/>
      <c r="G3" s="493"/>
      <c r="H3" s="493"/>
      <c r="I3" s="493"/>
      <c r="J3" s="493"/>
      <c r="K3" s="493"/>
      <c r="L3" s="493"/>
      <c r="M3" s="418"/>
      <c r="N3" s="229"/>
    </row>
    <row r="4" spans="1:16" x14ac:dyDescent="0.2">
      <c r="A4" s="492" t="s">
        <v>150</v>
      </c>
      <c r="B4" s="467"/>
      <c r="C4" s="467"/>
      <c r="D4" s="467"/>
      <c r="E4" s="467"/>
      <c r="F4" s="488">
        <f>'1_TITRE'!B17</f>
        <v>0</v>
      </c>
      <c r="G4" s="488"/>
      <c r="H4" s="488"/>
      <c r="I4" s="488"/>
      <c r="J4" s="488"/>
      <c r="K4" s="488"/>
      <c r="L4" s="488"/>
      <c r="M4" s="488"/>
      <c r="N4" s="229"/>
    </row>
    <row r="5" spans="1:16" x14ac:dyDescent="0.2">
      <c r="A5" s="492" t="s">
        <v>325</v>
      </c>
      <c r="B5" s="467"/>
      <c r="C5" s="467"/>
      <c r="D5" s="467"/>
      <c r="E5" s="467"/>
      <c r="F5" s="488"/>
      <c r="G5" s="488"/>
      <c r="H5" s="488"/>
      <c r="I5" s="488"/>
      <c r="J5" s="488"/>
      <c r="K5" s="488"/>
      <c r="L5" s="488"/>
      <c r="M5" s="488"/>
      <c r="N5" s="229"/>
    </row>
    <row r="6" spans="1:16" x14ac:dyDescent="0.2">
      <c r="A6" s="492" t="s">
        <v>130</v>
      </c>
      <c r="B6" s="467"/>
      <c r="C6" s="467"/>
      <c r="D6" s="467"/>
      <c r="E6" s="467"/>
      <c r="F6" s="488"/>
      <c r="G6" s="488"/>
      <c r="H6" s="488"/>
      <c r="I6" s="488"/>
      <c r="J6" s="488"/>
      <c r="K6" s="488"/>
      <c r="L6" s="488"/>
      <c r="M6" s="488"/>
      <c r="N6" s="229"/>
      <c r="P6" s="128"/>
    </row>
    <row r="7" spans="1:16" x14ac:dyDescent="0.2">
      <c r="A7" s="492" t="s">
        <v>333</v>
      </c>
      <c r="B7" s="467"/>
      <c r="C7" s="467"/>
      <c r="D7" s="467"/>
      <c r="E7" s="467"/>
      <c r="F7" s="414">
        <v>0</v>
      </c>
      <c r="G7" s="418" t="s">
        <v>159</v>
      </c>
      <c r="H7" s="489"/>
      <c r="I7" s="489"/>
      <c r="J7" s="489"/>
      <c r="K7" s="489"/>
      <c r="L7" s="489"/>
      <c r="M7" s="421"/>
      <c r="N7" s="230">
        <f>LEFT(F7,2)*1</f>
        <v>0</v>
      </c>
    </row>
    <row r="8" spans="1:16" x14ac:dyDescent="0.2">
      <c r="A8" s="492" t="s">
        <v>331</v>
      </c>
      <c r="B8" s="467"/>
      <c r="C8" s="467"/>
      <c r="D8" s="467"/>
      <c r="E8" s="467"/>
      <c r="F8" s="488"/>
      <c r="G8" s="488"/>
      <c r="H8" s="488"/>
      <c r="I8" s="488"/>
      <c r="J8" s="126" t="s">
        <v>330</v>
      </c>
      <c r="K8" s="488"/>
      <c r="L8" s="488"/>
      <c r="M8" s="488"/>
      <c r="N8" s="229"/>
    </row>
    <row r="9" spans="1:16" x14ac:dyDescent="0.2">
      <c r="A9" s="492" t="s">
        <v>332</v>
      </c>
      <c r="B9" s="467"/>
      <c r="C9" s="467"/>
      <c r="D9" s="467"/>
      <c r="E9" s="467"/>
      <c r="F9" s="488"/>
      <c r="G9" s="488"/>
      <c r="H9" s="488"/>
      <c r="I9" s="488"/>
      <c r="J9" s="488"/>
      <c r="K9" s="488"/>
      <c r="L9" s="488"/>
      <c r="M9" s="488"/>
      <c r="N9" s="229"/>
    </row>
    <row r="10" spans="1:16" s="128" customFormat="1" x14ac:dyDescent="0.2">
      <c r="A10" s="492" t="s">
        <v>129</v>
      </c>
      <c r="B10" s="467"/>
      <c r="C10" s="467"/>
      <c r="D10" s="467"/>
      <c r="E10" s="467"/>
      <c r="F10" s="488"/>
      <c r="G10" s="488"/>
      <c r="H10" s="488"/>
      <c r="I10" s="488"/>
      <c r="J10" s="488"/>
      <c r="K10" s="488"/>
      <c r="L10" s="488"/>
      <c r="M10" s="488"/>
      <c r="N10" s="229"/>
    </row>
    <row r="11" spans="1:16" ht="12" customHeight="1" x14ac:dyDescent="0.2">
      <c r="A11" s="492"/>
      <c r="B11" s="467"/>
      <c r="C11" s="467"/>
      <c r="D11" s="467"/>
      <c r="E11" s="467"/>
      <c r="F11" s="495" t="s">
        <v>381</v>
      </c>
      <c r="G11" s="495"/>
      <c r="H11" s="495"/>
      <c r="I11" s="495"/>
      <c r="J11" s="495"/>
      <c r="K11" s="495"/>
      <c r="L11" s="495"/>
      <c r="M11" s="418"/>
      <c r="N11" s="229"/>
    </row>
    <row r="12" spans="1:16" s="128" customFormat="1" ht="12" customHeight="1" x14ac:dyDescent="0.2">
      <c r="A12" s="424"/>
      <c r="B12" s="418"/>
      <c r="C12" s="418"/>
      <c r="D12" s="418"/>
      <c r="E12" s="418"/>
      <c r="F12" s="422"/>
      <c r="G12" s="422"/>
      <c r="H12" s="422"/>
      <c r="I12" s="422"/>
      <c r="J12" s="422"/>
      <c r="K12" s="422"/>
      <c r="L12" s="422"/>
      <c r="M12" s="418"/>
      <c r="N12" s="229"/>
    </row>
    <row r="13" spans="1:16" x14ac:dyDescent="0.2">
      <c r="A13" s="492" t="s">
        <v>326</v>
      </c>
      <c r="B13" s="467"/>
      <c r="C13" s="467"/>
      <c r="D13" s="467"/>
      <c r="E13" s="467"/>
      <c r="F13" s="488">
        <f>'1_TITRE'!J17</f>
        <v>0</v>
      </c>
      <c r="G13" s="488"/>
      <c r="H13" s="488"/>
      <c r="I13" s="488"/>
      <c r="J13" s="488"/>
      <c r="K13" s="488"/>
      <c r="L13" s="488"/>
      <c r="M13" s="488"/>
      <c r="N13" s="229"/>
    </row>
    <row r="14" spans="1:16" x14ac:dyDescent="0.2">
      <c r="A14" s="492" t="s">
        <v>325</v>
      </c>
      <c r="B14" s="467"/>
      <c r="C14" s="467"/>
      <c r="D14" s="467"/>
      <c r="E14" s="467"/>
      <c r="F14" s="488"/>
      <c r="G14" s="488"/>
      <c r="H14" s="488"/>
      <c r="I14" s="488"/>
      <c r="J14" s="488"/>
      <c r="K14" s="488"/>
      <c r="L14" s="488"/>
      <c r="M14" s="488"/>
      <c r="N14" s="229"/>
    </row>
    <row r="15" spans="1:16" x14ac:dyDescent="0.2">
      <c r="A15" s="492" t="s">
        <v>130</v>
      </c>
      <c r="B15" s="467"/>
      <c r="C15" s="467"/>
      <c r="D15" s="467"/>
      <c r="E15" s="467"/>
      <c r="F15" s="488"/>
      <c r="G15" s="488"/>
      <c r="H15" s="488"/>
      <c r="I15" s="488"/>
      <c r="J15" s="488"/>
      <c r="K15" s="488"/>
      <c r="L15" s="488"/>
      <c r="M15" s="488"/>
      <c r="N15" s="229"/>
    </row>
    <row r="16" spans="1:16" x14ac:dyDescent="0.2">
      <c r="A16" s="492" t="s">
        <v>333</v>
      </c>
      <c r="B16" s="467"/>
      <c r="C16" s="467"/>
      <c r="D16" s="467"/>
      <c r="E16" s="467"/>
      <c r="F16" s="415">
        <v>0</v>
      </c>
      <c r="G16" s="418" t="s">
        <v>159</v>
      </c>
      <c r="H16" s="489"/>
      <c r="I16" s="489"/>
      <c r="J16" s="489"/>
      <c r="K16" s="489"/>
      <c r="L16" s="489"/>
      <c r="M16" s="489"/>
      <c r="N16" s="230">
        <f>LEFT(F16,2)*1</f>
        <v>0</v>
      </c>
    </row>
    <row r="17" spans="1:14" ht="12" customHeight="1" x14ac:dyDescent="0.2">
      <c r="A17" s="492" t="s">
        <v>331</v>
      </c>
      <c r="B17" s="467"/>
      <c r="C17" s="467"/>
      <c r="D17" s="467"/>
      <c r="E17" s="467"/>
      <c r="F17" s="488"/>
      <c r="G17" s="488"/>
      <c r="H17" s="488"/>
      <c r="I17" s="488"/>
      <c r="J17" s="126" t="s">
        <v>330</v>
      </c>
      <c r="K17" s="488"/>
      <c r="L17" s="488"/>
      <c r="M17" s="488"/>
      <c r="N17" s="229"/>
    </row>
    <row r="18" spans="1:14" x14ac:dyDescent="0.2">
      <c r="A18" s="492" t="s">
        <v>105</v>
      </c>
      <c r="B18" s="467"/>
      <c r="C18" s="467"/>
      <c r="D18" s="467"/>
      <c r="E18" s="467"/>
      <c r="F18" s="488"/>
      <c r="G18" s="488"/>
      <c r="H18" s="488"/>
      <c r="I18" s="488"/>
      <c r="J18" s="488"/>
      <c r="K18" s="488"/>
      <c r="L18" s="488"/>
      <c r="M18" s="488"/>
      <c r="N18" s="229"/>
    </row>
    <row r="19" spans="1:14" x14ac:dyDescent="0.2">
      <c r="A19" s="492" t="s">
        <v>129</v>
      </c>
      <c r="B19" s="467"/>
      <c r="C19" s="467"/>
      <c r="D19" s="467"/>
      <c r="E19" s="467"/>
      <c r="F19" s="488"/>
      <c r="G19" s="488"/>
      <c r="H19" s="488"/>
      <c r="I19" s="488"/>
      <c r="J19" s="488"/>
      <c r="K19" s="488"/>
      <c r="L19" s="488"/>
      <c r="M19" s="488"/>
      <c r="N19" s="229"/>
    </row>
    <row r="20" spans="1:14" ht="12" customHeight="1" x14ac:dyDescent="0.2">
      <c r="A20" s="492"/>
      <c r="B20" s="467"/>
      <c r="C20" s="467"/>
      <c r="D20" s="467"/>
      <c r="E20" s="467"/>
      <c r="F20" s="495" t="s">
        <v>381</v>
      </c>
      <c r="G20" s="495"/>
      <c r="H20" s="495"/>
      <c r="I20" s="495"/>
      <c r="J20" s="495"/>
      <c r="K20" s="495"/>
      <c r="L20" s="495"/>
      <c r="M20" s="418"/>
      <c r="N20" s="229"/>
    </row>
    <row r="21" spans="1:14" s="128" customFormat="1" ht="12" customHeight="1" x14ac:dyDescent="0.2">
      <c r="A21" s="424"/>
      <c r="B21" s="418"/>
      <c r="C21" s="418"/>
      <c r="D21" s="418"/>
      <c r="E21" s="418"/>
      <c r="F21" s="422"/>
      <c r="G21" s="422"/>
      <c r="H21" s="422"/>
      <c r="I21" s="422"/>
      <c r="J21" s="422"/>
      <c r="K21" s="422"/>
      <c r="L21" s="422"/>
      <c r="M21" s="418"/>
      <c r="N21" s="229"/>
    </row>
    <row r="22" spans="1:14" x14ac:dyDescent="0.2">
      <c r="A22" s="492" t="s">
        <v>135</v>
      </c>
      <c r="B22" s="467"/>
      <c r="C22" s="467"/>
      <c r="D22" s="467"/>
      <c r="E22" s="467"/>
      <c r="F22" s="488"/>
      <c r="G22" s="488"/>
      <c r="H22" s="488"/>
      <c r="I22" s="488"/>
      <c r="J22" s="488"/>
      <c r="K22" s="488"/>
      <c r="L22" s="488"/>
      <c r="M22" s="488"/>
      <c r="N22" s="229"/>
    </row>
    <row r="23" spans="1:14" x14ac:dyDescent="0.2">
      <c r="A23" s="492"/>
      <c r="B23" s="467"/>
      <c r="C23" s="467"/>
      <c r="D23" s="467"/>
      <c r="E23" s="467"/>
      <c r="F23" s="418"/>
      <c r="G23" s="418"/>
      <c r="H23" s="418"/>
      <c r="I23" s="418"/>
      <c r="J23" s="418"/>
      <c r="K23" s="418"/>
      <c r="L23" s="418"/>
      <c r="M23" s="418"/>
      <c r="N23" s="229"/>
    </row>
    <row r="24" spans="1:14" x14ac:dyDescent="0.2">
      <c r="A24" s="428"/>
      <c r="B24" s="493" t="s">
        <v>462</v>
      </c>
      <c r="C24" s="493"/>
      <c r="D24" s="493"/>
      <c r="E24" s="493"/>
      <c r="F24" s="493"/>
      <c r="G24" s="493"/>
      <c r="H24" s="493"/>
      <c r="I24" s="493"/>
      <c r="J24" s="493"/>
      <c r="K24" s="493"/>
      <c r="L24" s="493"/>
      <c r="M24" s="493"/>
      <c r="N24" s="430"/>
    </row>
    <row r="25" spans="1:14" x14ac:dyDescent="0.2">
      <c r="A25" s="428"/>
      <c r="B25" s="494"/>
      <c r="C25" s="494"/>
      <c r="D25" s="494"/>
      <c r="E25" s="494"/>
      <c r="F25" s="494"/>
      <c r="G25" s="494"/>
      <c r="H25" s="494"/>
      <c r="I25" s="494"/>
      <c r="J25" s="494"/>
      <c r="K25" s="494"/>
      <c r="L25" s="494"/>
      <c r="M25" s="494"/>
      <c r="N25" s="430"/>
    </row>
    <row r="26" spans="1:14" x14ac:dyDescent="0.2">
      <c r="A26" s="428"/>
      <c r="B26" s="494"/>
      <c r="C26" s="494"/>
      <c r="D26" s="494"/>
      <c r="E26" s="494"/>
      <c r="F26" s="494"/>
      <c r="G26" s="494"/>
      <c r="H26" s="494"/>
      <c r="I26" s="494"/>
      <c r="J26" s="494"/>
      <c r="K26" s="494"/>
      <c r="L26" s="494"/>
      <c r="M26" s="494"/>
      <c r="N26" s="430"/>
    </row>
    <row r="27" spans="1:14" x14ac:dyDescent="0.2">
      <c r="A27" s="428"/>
      <c r="B27" s="494"/>
      <c r="C27" s="494"/>
      <c r="D27" s="494"/>
      <c r="E27" s="494"/>
      <c r="F27" s="494"/>
      <c r="G27" s="494"/>
      <c r="H27" s="494"/>
      <c r="I27" s="494"/>
      <c r="J27" s="494"/>
      <c r="K27" s="494"/>
      <c r="L27" s="494"/>
      <c r="M27" s="494"/>
      <c r="N27" s="430"/>
    </row>
    <row r="28" spans="1:14" x14ac:dyDescent="0.2">
      <c r="A28" s="490"/>
      <c r="B28" s="491"/>
      <c r="C28" s="491"/>
      <c r="D28" s="491"/>
      <c r="E28" s="491"/>
      <c r="F28" s="423"/>
      <c r="G28" s="423"/>
      <c r="H28" s="423"/>
      <c r="I28" s="423"/>
      <c r="J28" s="423"/>
      <c r="K28" s="423"/>
      <c r="L28" s="423"/>
      <c r="M28" s="423"/>
      <c r="N28" s="431"/>
    </row>
  </sheetData>
  <mergeCells count="46">
    <mergeCell ref="A5:E5"/>
    <mergeCell ref="A6:E6"/>
    <mergeCell ref="A7:E7"/>
    <mergeCell ref="A8:E8"/>
    <mergeCell ref="A9:E9"/>
    <mergeCell ref="A10:E10"/>
    <mergeCell ref="A14:E14"/>
    <mergeCell ref="A15:E15"/>
    <mergeCell ref="A16:E16"/>
    <mergeCell ref="A17:E17"/>
    <mergeCell ref="A11:E11"/>
    <mergeCell ref="A13:E13"/>
    <mergeCell ref="H7:L7"/>
    <mergeCell ref="F11:L11"/>
    <mergeCell ref="F3:L3"/>
    <mergeCell ref="F10:M10"/>
    <mergeCell ref="F5:M5"/>
    <mergeCell ref="F6:M6"/>
    <mergeCell ref="K8:M8"/>
    <mergeCell ref="F9:M9"/>
    <mergeCell ref="F8:I8"/>
    <mergeCell ref="A1:E1"/>
    <mergeCell ref="F2:M2"/>
    <mergeCell ref="A2:E2"/>
    <mergeCell ref="A3:E3"/>
    <mergeCell ref="A4:E4"/>
    <mergeCell ref="F4:M4"/>
    <mergeCell ref="F1:M1"/>
    <mergeCell ref="A28:E28"/>
    <mergeCell ref="A18:E18"/>
    <mergeCell ref="A19:E19"/>
    <mergeCell ref="A20:E20"/>
    <mergeCell ref="A22:E22"/>
    <mergeCell ref="A23:E23"/>
    <mergeCell ref="B24:M24"/>
    <mergeCell ref="B25:M27"/>
    <mergeCell ref="F18:M18"/>
    <mergeCell ref="F19:M19"/>
    <mergeCell ref="F22:M22"/>
    <mergeCell ref="F20:L20"/>
    <mergeCell ref="F13:M13"/>
    <mergeCell ref="F14:M14"/>
    <mergeCell ref="F15:M15"/>
    <mergeCell ref="H16:M16"/>
    <mergeCell ref="K17:M17"/>
    <mergeCell ref="F17:I17"/>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T29"/>
  <sheetViews>
    <sheetView showGridLines="0" showRuler="0" zoomScaleNormal="100" workbookViewId="0">
      <selection activeCell="S19" sqref="S19"/>
    </sheetView>
  </sheetViews>
  <sheetFormatPr baseColWidth="10" defaultColWidth="12" defaultRowHeight="12" x14ac:dyDescent="0.2"/>
  <cols>
    <col min="1" max="3" width="12" style="2" customWidth="1"/>
    <col min="4" max="16384" width="12" style="2"/>
  </cols>
  <sheetData>
    <row r="1" spans="1:18" ht="15" x14ac:dyDescent="0.2">
      <c r="A1" s="91"/>
      <c r="B1" s="501">
        <f>'1_TITRE'!B2</f>
        <v>0</v>
      </c>
      <c r="C1" s="501"/>
      <c r="D1" s="501"/>
      <c r="E1" s="501"/>
      <c r="F1" s="501"/>
      <c r="G1" s="501"/>
      <c r="H1" s="501"/>
      <c r="I1" s="501"/>
      <c r="J1" s="501"/>
      <c r="K1" s="501"/>
      <c r="L1" s="501"/>
      <c r="M1" s="501"/>
      <c r="N1" s="91"/>
    </row>
    <row r="2" spans="1:18" s="3" customFormat="1" x14ac:dyDescent="0.2">
      <c r="A2" s="70"/>
      <c r="B2" s="467" t="s">
        <v>142</v>
      </c>
      <c r="C2" s="467"/>
      <c r="D2" s="467"/>
      <c r="E2" s="467"/>
      <c r="F2" s="467"/>
      <c r="G2" s="467"/>
      <c r="H2" s="467"/>
      <c r="I2" s="467"/>
      <c r="J2" s="467" t="s">
        <v>334</v>
      </c>
      <c r="K2" s="467"/>
      <c r="L2" s="467" t="s">
        <v>111</v>
      </c>
      <c r="M2" s="467"/>
      <c r="N2" s="70"/>
    </row>
    <row r="3" spans="1:18" x14ac:dyDescent="0.2">
      <c r="A3" s="71"/>
      <c r="B3" s="460"/>
      <c r="C3" s="460"/>
      <c r="D3" s="460"/>
      <c r="E3" s="460"/>
      <c r="F3" s="460"/>
      <c r="G3" s="460"/>
      <c r="H3" s="460"/>
      <c r="I3" s="460"/>
      <c r="J3" s="503"/>
      <c r="K3" s="503"/>
      <c r="L3" s="512"/>
      <c r="M3" s="512"/>
      <c r="N3" s="71"/>
    </row>
    <row r="4" spans="1:18" x14ac:dyDescent="0.2">
      <c r="A4" s="71"/>
      <c r="B4" s="460"/>
      <c r="C4" s="460"/>
      <c r="D4" s="460"/>
      <c r="E4" s="460"/>
      <c r="F4" s="460"/>
      <c r="G4" s="460"/>
      <c r="H4" s="460"/>
      <c r="I4" s="460"/>
      <c r="J4" s="503"/>
      <c r="K4" s="503"/>
      <c r="L4" s="512"/>
      <c r="M4" s="512"/>
      <c r="N4" s="71"/>
    </row>
    <row r="5" spans="1:18" x14ac:dyDescent="0.2">
      <c r="A5" s="71"/>
      <c r="B5" s="460"/>
      <c r="C5" s="460"/>
      <c r="D5" s="460"/>
      <c r="E5" s="460"/>
      <c r="F5" s="460"/>
      <c r="G5" s="460"/>
      <c r="H5" s="460"/>
      <c r="I5" s="460"/>
      <c r="J5" s="503"/>
      <c r="K5" s="503"/>
      <c r="L5" s="512"/>
      <c r="M5" s="512"/>
      <c r="N5" s="71"/>
    </row>
    <row r="6" spans="1:18" x14ac:dyDescent="0.2">
      <c r="A6" s="71"/>
      <c r="B6" s="460"/>
      <c r="C6" s="460"/>
      <c r="D6" s="460"/>
      <c r="E6" s="460"/>
      <c r="F6" s="460"/>
      <c r="G6" s="460"/>
      <c r="H6" s="460"/>
      <c r="I6" s="460"/>
      <c r="J6" s="503"/>
      <c r="K6" s="503"/>
      <c r="L6" s="512"/>
      <c r="M6" s="512"/>
      <c r="N6" s="71"/>
    </row>
    <row r="7" spans="1:18" x14ac:dyDescent="0.2">
      <c r="A7" s="71"/>
      <c r="B7" s="460"/>
      <c r="C7" s="460"/>
      <c r="D7" s="460"/>
      <c r="E7" s="460"/>
      <c r="F7" s="460"/>
      <c r="G7" s="460"/>
      <c r="H7" s="460"/>
      <c r="I7" s="460"/>
      <c r="J7" s="503"/>
      <c r="K7" s="503"/>
      <c r="L7" s="512"/>
      <c r="M7" s="512"/>
      <c r="N7" s="71"/>
    </row>
    <row r="8" spans="1:18" x14ac:dyDescent="0.2">
      <c r="A8" s="71"/>
      <c r="B8" s="462" t="s">
        <v>215</v>
      </c>
      <c r="C8" s="462"/>
      <c r="D8" s="462"/>
      <c r="E8" s="462"/>
      <c r="F8" s="462"/>
      <c r="G8" s="462"/>
      <c r="H8" s="462"/>
      <c r="I8" s="462"/>
      <c r="J8" s="502"/>
      <c r="K8" s="502"/>
      <c r="L8" s="279" t="s">
        <v>104</v>
      </c>
      <c r="M8" s="280">
        <f>SUM(L3:L7)</f>
        <v>0</v>
      </c>
      <c r="N8" s="71"/>
    </row>
    <row r="9" spans="1:18" x14ac:dyDescent="0.2">
      <c r="A9" s="71"/>
      <c r="B9" s="71"/>
      <c r="C9" s="71"/>
      <c r="D9" s="71"/>
      <c r="E9" s="71"/>
      <c r="F9" s="71"/>
      <c r="G9" s="71"/>
      <c r="H9" s="71"/>
      <c r="I9" s="71"/>
      <c r="J9" s="71"/>
      <c r="K9" s="71"/>
      <c r="L9" s="4"/>
      <c r="M9" s="5"/>
      <c r="N9" s="71"/>
    </row>
    <row r="10" spans="1:18" s="3" customFormat="1" x14ac:dyDescent="0.2">
      <c r="A10" s="70"/>
      <c r="B10" s="467" t="s">
        <v>2</v>
      </c>
      <c r="C10" s="467"/>
      <c r="D10" s="467"/>
      <c r="E10" s="467"/>
      <c r="F10" s="467"/>
      <c r="G10" s="467"/>
      <c r="H10" s="467"/>
      <c r="I10" s="467"/>
      <c r="J10" s="467" t="s">
        <v>334</v>
      </c>
      <c r="K10" s="467"/>
      <c r="L10" s="467" t="s">
        <v>111</v>
      </c>
      <c r="M10" s="467"/>
      <c r="N10" s="70"/>
    </row>
    <row r="11" spans="1:18" x14ac:dyDescent="0.2">
      <c r="A11" s="71"/>
      <c r="B11" s="460"/>
      <c r="C11" s="460"/>
      <c r="D11" s="460"/>
      <c r="E11" s="460"/>
      <c r="F11" s="460"/>
      <c r="G11" s="460"/>
      <c r="H11" s="460"/>
      <c r="I11" s="460"/>
      <c r="J11" s="510"/>
      <c r="K11" s="510"/>
      <c r="L11" s="510"/>
      <c r="M11" s="281"/>
      <c r="N11" s="71"/>
    </row>
    <row r="12" spans="1:18" x14ac:dyDescent="0.2">
      <c r="A12" s="71"/>
      <c r="B12" s="460"/>
      <c r="C12" s="460"/>
      <c r="D12" s="460"/>
      <c r="E12" s="460"/>
      <c r="F12" s="460"/>
      <c r="G12" s="460"/>
      <c r="H12" s="460"/>
      <c r="I12" s="460"/>
      <c r="J12" s="510"/>
      <c r="K12" s="510"/>
      <c r="L12" s="510"/>
      <c r="M12" s="281"/>
      <c r="N12" s="71"/>
    </row>
    <row r="13" spans="1:18" x14ac:dyDescent="0.2">
      <c r="A13" s="71"/>
      <c r="B13" s="460"/>
      <c r="C13" s="460"/>
      <c r="D13" s="460"/>
      <c r="E13" s="460"/>
      <c r="F13" s="460"/>
      <c r="G13" s="460"/>
      <c r="H13" s="460"/>
      <c r="I13" s="460"/>
      <c r="J13" s="510"/>
      <c r="K13" s="510"/>
      <c r="L13" s="510"/>
      <c r="M13" s="281"/>
      <c r="N13" s="71"/>
    </row>
    <row r="14" spans="1:18" x14ac:dyDescent="0.2">
      <c r="A14" s="71"/>
      <c r="B14" s="508"/>
      <c r="C14" s="508"/>
      <c r="D14" s="508"/>
      <c r="E14" s="508"/>
      <c r="F14" s="508"/>
      <c r="G14" s="508"/>
      <c r="H14" s="508"/>
      <c r="I14" s="508"/>
      <c r="J14" s="508"/>
      <c r="K14" s="508"/>
      <c r="L14" s="4" t="s">
        <v>104</v>
      </c>
      <c r="M14" s="280">
        <f>SUM(L11:M13)</f>
        <v>0</v>
      </c>
      <c r="N14" s="71"/>
    </row>
    <row r="15" spans="1:18" x14ac:dyDescent="0.2">
      <c r="A15" s="71"/>
      <c r="B15" s="73"/>
      <c r="C15" s="73"/>
      <c r="D15" s="73"/>
      <c r="E15" s="73"/>
      <c r="F15" s="73"/>
      <c r="G15" s="73"/>
      <c r="H15" s="73"/>
      <c r="I15" s="73"/>
      <c r="J15" s="73"/>
      <c r="K15" s="73"/>
      <c r="L15" s="4"/>
      <c r="M15" s="5"/>
      <c r="N15" s="71"/>
    </row>
    <row r="16" spans="1:18" x14ac:dyDescent="0.2">
      <c r="A16" s="71"/>
      <c r="B16" s="509" t="s">
        <v>106</v>
      </c>
      <c r="C16" s="509"/>
      <c r="D16" s="509"/>
      <c r="E16" s="509"/>
      <c r="F16" s="509"/>
      <c r="G16" s="509"/>
      <c r="H16" s="509"/>
      <c r="I16" s="509"/>
      <c r="J16" s="509" t="s">
        <v>107</v>
      </c>
      <c r="K16" s="509"/>
      <c r="L16" s="509" t="s">
        <v>108</v>
      </c>
      <c r="M16" s="509"/>
      <c r="N16" s="71"/>
      <c r="P16" s="6"/>
      <c r="Q16" s="6"/>
      <c r="R16" s="6"/>
    </row>
    <row r="17" spans="1:20" x14ac:dyDescent="0.2">
      <c r="A17" s="71"/>
      <c r="B17" s="511"/>
      <c r="C17" s="511"/>
      <c r="D17" s="511"/>
      <c r="E17" s="511"/>
      <c r="F17" s="511"/>
      <c r="G17" s="511"/>
      <c r="H17" s="511"/>
      <c r="I17" s="511"/>
      <c r="J17" s="506"/>
      <c r="K17" s="506"/>
      <c r="L17" s="507"/>
      <c r="M17" s="507"/>
      <c r="N17" s="71"/>
      <c r="P17" s="505"/>
      <c r="Q17" s="505"/>
      <c r="R17" s="505"/>
    </row>
    <row r="18" spans="1:20" x14ac:dyDescent="0.2">
      <c r="A18" s="71"/>
      <c r="B18" s="511"/>
      <c r="C18" s="511"/>
      <c r="D18" s="511"/>
      <c r="E18" s="511"/>
      <c r="F18" s="511"/>
      <c r="G18" s="511"/>
      <c r="H18" s="511"/>
      <c r="I18" s="511"/>
      <c r="J18" s="506"/>
      <c r="K18" s="506"/>
      <c r="L18" s="507"/>
      <c r="M18" s="507"/>
      <c r="N18" s="71"/>
      <c r="P18" s="72"/>
      <c r="Q18" s="72"/>
      <c r="R18" s="72"/>
    </row>
    <row r="19" spans="1:20" x14ac:dyDescent="0.2">
      <c r="A19" s="71"/>
      <c r="B19" s="511"/>
      <c r="C19" s="511"/>
      <c r="D19" s="511"/>
      <c r="E19" s="511"/>
      <c r="F19" s="511"/>
      <c r="G19" s="511"/>
      <c r="H19" s="511"/>
      <c r="I19" s="511"/>
      <c r="J19" s="506"/>
      <c r="K19" s="506"/>
      <c r="L19" s="507"/>
      <c r="M19" s="507"/>
      <c r="N19" s="71"/>
      <c r="P19" s="505"/>
      <c r="Q19" s="505"/>
      <c r="R19" s="505"/>
    </row>
    <row r="20" spans="1:20" x14ac:dyDescent="0.2">
      <c r="A20" s="71"/>
      <c r="B20" s="504"/>
      <c r="C20" s="504"/>
      <c r="D20" s="504"/>
      <c r="E20" s="504"/>
      <c r="F20" s="504"/>
      <c r="G20" s="504"/>
      <c r="H20" s="504"/>
      <c r="I20" s="504"/>
      <c r="J20" s="506"/>
      <c r="K20" s="506"/>
      <c r="L20" s="507"/>
      <c r="M20" s="507"/>
      <c r="N20" s="71"/>
      <c r="P20" s="505"/>
      <c r="Q20" s="505"/>
      <c r="R20" s="505"/>
    </row>
    <row r="21" spans="1:20" s="3" customFormat="1" ht="12" customHeight="1" x14ac:dyDescent="0.2">
      <c r="A21" s="70"/>
      <c r="B21" s="467" t="s">
        <v>147</v>
      </c>
      <c r="C21" s="467"/>
      <c r="D21" s="467"/>
      <c r="E21" s="467"/>
      <c r="F21" s="467"/>
      <c r="G21" s="467"/>
      <c r="H21" s="467"/>
      <c r="I21" s="467"/>
      <c r="J21" s="467" t="s">
        <v>334</v>
      </c>
      <c r="K21" s="467"/>
      <c r="L21" s="467"/>
      <c r="M21" s="467"/>
      <c r="N21" s="70"/>
    </row>
    <row r="22" spans="1:20" x14ac:dyDescent="0.2">
      <c r="A22" s="71"/>
      <c r="B22" s="460"/>
      <c r="C22" s="460"/>
      <c r="D22" s="460"/>
      <c r="E22" s="460"/>
      <c r="F22" s="460"/>
      <c r="G22" s="460"/>
      <c r="H22" s="460"/>
      <c r="I22" s="460"/>
      <c r="J22" s="507"/>
      <c r="K22" s="507"/>
      <c r="L22" s="507"/>
      <c r="M22" s="507"/>
      <c r="N22" s="71"/>
      <c r="Q22" s="460"/>
      <c r="R22" s="460"/>
      <c r="S22" s="460"/>
      <c r="T22" s="460"/>
    </row>
    <row r="23" spans="1:20" x14ac:dyDescent="0.2">
      <c r="A23" s="71"/>
      <c r="B23" s="460"/>
      <c r="C23" s="460"/>
      <c r="D23" s="460"/>
      <c r="E23" s="460"/>
      <c r="F23" s="460"/>
      <c r="G23" s="460"/>
      <c r="H23" s="460"/>
      <c r="I23" s="460"/>
      <c r="J23" s="507"/>
      <c r="K23" s="507"/>
      <c r="L23" s="507"/>
      <c r="M23" s="507"/>
      <c r="N23" s="71"/>
      <c r="Q23" s="460"/>
      <c r="R23" s="460"/>
      <c r="S23" s="460"/>
      <c r="T23" s="460"/>
    </row>
    <row r="24" spans="1:20" s="419" customFormat="1" x14ac:dyDescent="0.2">
      <c r="A24" s="425"/>
      <c r="B24" s="425"/>
      <c r="C24" s="425"/>
      <c r="D24" s="425"/>
      <c r="E24" s="425"/>
      <c r="F24" s="425"/>
      <c r="G24" s="425"/>
      <c r="H24" s="425"/>
      <c r="I24" s="425"/>
      <c r="J24" s="425"/>
      <c r="K24" s="425"/>
      <c r="L24" s="425"/>
      <c r="M24" s="425"/>
      <c r="N24" s="425"/>
      <c r="Q24" s="420"/>
      <c r="R24" s="420"/>
      <c r="S24" s="420"/>
      <c r="T24" s="420"/>
    </row>
    <row r="25" spans="1:20" s="419" customFormat="1" ht="12" customHeight="1" x14ac:dyDescent="0.2">
      <c r="A25" s="425"/>
      <c r="B25" s="467" t="s">
        <v>463</v>
      </c>
      <c r="C25" s="467"/>
      <c r="D25" s="467"/>
      <c r="E25" s="467"/>
      <c r="F25" s="467"/>
      <c r="G25" s="467"/>
      <c r="H25" s="467"/>
      <c r="I25" s="467"/>
      <c r="J25" s="467"/>
      <c r="K25" s="467"/>
      <c r="L25" s="467"/>
      <c r="M25" s="467"/>
      <c r="N25" s="425"/>
      <c r="Q25" s="420"/>
      <c r="R25" s="420"/>
      <c r="S25" s="420"/>
      <c r="T25" s="420"/>
    </row>
    <row r="26" spans="1:20" s="127" customFormat="1" ht="12" customHeight="1" x14ac:dyDescent="0.2">
      <c r="A26" s="429"/>
      <c r="B26" s="500"/>
      <c r="C26" s="500"/>
      <c r="D26" s="500"/>
      <c r="E26" s="500"/>
      <c r="F26" s="500"/>
      <c r="G26" s="500"/>
      <c r="H26" s="500"/>
      <c r="I26" s="500"/>
      <c r="J26" s="500"/>
      <c r="K26" s="500"/>
      <c r="L26" s="500"/>
      <c r="M26" s="500"/>
      <c r="N26" s="446"/>
      <c r="O26" s="447"/>
    </row>
    <row r="27" spans="1:20" s="128" customFormat="1" ht="12" customHeight="1" x14ac:dyDescent="0.2">
      <c r="A27" s="429"/>
      <c r="B27" s="500"/>
      <c r="C27" s="500"/>
      <c r="D27" s="500"/>
      <c r="E27" s="500"/>
      <c r="F27" s="500"/>
      <c r="G27" s="500"/>
      <c r="H27" s="500"/>
      <c r="I27" s="500"/>
      <c r="J27" s="500"/>
      <c r="K27" s="500"/>
      <c r="L27" s="500"/>
      <c r="M27" s="500"/>
      <c r="N27" s="446"/>
      <c r="O27" s="447"/>
    </row>
    <row r="28" spans="1:20" s="128" customFormat="1" x14ac:dyDescent="0.2">
      <c r="A28" s="429"/>
      <c r="B28" s="500"/>
      <c r="C28" s="500"/>
      <c r="D28" s="500"/>
      <c r="E28" s="500"/>
      <c r="F28" s="500"/>
      <c r="G28" s="500"/>
      <c r="H28" s="500"/>
      <c r="I28" s="500"/>
      <c r="J28" s="500"/>
      <c r="K28" s="500"/>
      <c r="L28" s="500"/>
      <c r="M28" s="500"/>
      <c r="N28" s="446"/>
      <c r="O28" s="447"/>
    </row>
    <row r="29" spans="1:20" x14ac:dyDescent="0.2">
      <c r="A29" s="71"/>
      <c r="B29" s="71"/>
      <c r="C29" s="71"/>
      <c r="D29" s="71"/>
      <c r="E29" s="71"/>
      <c r="F29" s="71"/>
      <c r="G29" s="71"/>
      <c r="H29" s="71"/>
      <c r="I29" s="71"/>
      <c r="J29" s="71"/>
      <c r="K29" s="71"/>
      <c r="L29" s="71"/>
      <c r="M29" s="71"/>
      <c r="N29" s="71"/>
    </row>
  </sheetData>
  <sheetProtection formatCells="0" selectLockedCells="1"/>
  <mergeCells count="60">
    <mergeCell ref="Q22:T23"/>
    <mergeCell ref="L5:M5"/>
    <mergeCell ref="L6:M6"/>
    <mergeCell ref="L7:M7"/>
    <mergeCell ref="J3:K3"/>
    <mergeCell ref="J4:K4"/>
    <mergeCell ref="J5:K5"/>
    <mergeCell ref="J6:K6"/>
    <mergeCell ref="L10:M10"/>
    <mergeCell ref="J13:L13"/>
    <mergeCell ref="L18:M18"/>
    <mergeCell ref="J23:M23"/>
    <mergeCell ref="L3:M3"/>
    <mergeCell ref="L4:M4"/>
    <mergeCell ref="P17:R17"/>
    <mergeCell ref="B13:I13"/>
    <mergeCell ref="B23:I23"/>
    <mergeCell ref="J17:K17"/>
    <mergeCell ref="L17:M17"/>
    <mergeCell ref="B22:I22"/>
    <mergeCell ref="B18:I18"/>
    <mergeCell ref="B21:I21"/>
    <mergeCell ref="J21:K21"/>
    <mergeCell ref="L21:M21"/>
    <mergeCell ref="B17:I17"/>
    <mergeCell ref="B19:I19"/>
    <mergeCell ref="J22:M22"/>
    <mergeCell ref="J18:K18"/>
    <mergeCell ref="B4:I4"/>
    <mergeCell ref="B20:I20"/>
    <mergeCell ref="P19:R19"/>
    <mergeCell ref="P20:R20"/>
    <mergeCell ref="J19:K19"/>
    <mergeCell ref="J20:K20"/>
    <mergeCell ref="L19:M19"/>
    <mergeCell ref="L20:M20"/>
    <mergeCell ref="B14:I14"/>
    <mergeCell ref="J14:K14"/>
    <mergeCell ref="J16:K16"/>
    <mergeCell ref="L16:M16"/>
    <mergeCell ref="B16:I16"/>
    <mergeCell ref="B12:I12"/>
    <mergeCell ref="J11:L11"/>
    <mergeCell ref="J12:L12"/>
    <mergeCell ref="B25:M25"/>
    <mergeCell ref="B26:M28"/>
    <mergeCell ref="B1:M1"/>
    <mergeCell ref="B11:I11"/>
    <mergeCell ref="B8:I8"/>
    <mergeCell ref="J8:K8"/>
    <mergeCell ref="B5:I5"/>
    <mergeCell ref="B6:I6"/>
    <mergeCell ref="B10:I10"/>
    <mergeCell ref="J10:K10"/>
    <mergeCell ref="B7:I7"/>
    <mergeCell ref="B2:I2"/>
    <mergeCell ref="J2:K2"/>
    <mergeCell ref="B3:I3"/>
    <mergeCell ref="J7:K7"/>
    <mergeCell ref="L2:M2"/>
  </mergeCells>
  <dataValidations count="3">
    <dataValidation type="decimal" operator="greaterThanOrEqual" allowBlank="1" showErrorMessage="1" errorTitle="Nombres uniquement" sqref="M8" xr:uid="{00000000-0002-0000-0500-000000000000}">
      <formula1>0</formula1>
    </dataValidation>
    <dataValidation type="decimal" operator="greaterThanOrEqual" allowBlank="1" showInputMessage="1" showErrorMessage="1" errorTitle="Nombres uniquement" error="Ne saisir que des nombres._x000a_Merci." sqref="M11:M13" xr:uid="{00000000-0002-0000-0500-000001000000}">
      <formula1>0</formula1>
    </dataValidation>
    <dataValidation type="decimal" operator="greaterThanOrEqual" allowBlank="1" showInputMessage="1" showErrorMessage="1" error="Ne saisir que des nombres._x000a_Merci." sqref="L3:M7" xr:uid="{00000000-0002-0000-0500-000002000000}">
      <formula1>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0"/>
  <sheetViews>
    <sheetView showGridLines="0" showZeros="0" zoomScaleNormal="100" workbookViewId="0">
      <selection activeCell="L135" sqref="L135"/>
    </sheetView>
  </sheetViews>
  <sheetFormatPr baseColWidth="10" defaultColWidth="12" defaultRowHeight="12" x14ac:dyDescent="0.2"/>
  <cols>
    <col min="1" max="1" width="17.1640625" style="206" bestFit="1" customWidth="1"/>
    <col min="2" max="2" width="48.1640625" style="110" customWidth="1"/>
    <col min="3" max="6" width="14.83203125" style="111" customWidth="1"/>
    <col min="7" max="7" width="14.83203125" style="110" customWidth="1"/>
    <col min="8" max="8" width="23.6640625" style="110" hidden="1" customWidth="1"/>
    <col min="9" max="9" width="10.5" style="110" hidden="1" customWidth="1"/>
    <col min="10" max="10" width="40.5" style="165" bestFit="1" customWidth="1"/>
    <col min="11" max="16384" width="12" style="110"/>
  </cols>
  <sheetData>
    <row r="1" spans="1:10" ht="42" customHeight="1" x14ac:dyDescent="0.2">
      <c r="A1" s="172" t="s">
        <v>342</v>
      </c>
      <c r="B1" s="283">
        <v>0</v>
      </c>
      <c r="C1" s="129" t="s">
        <v>338</v>
      </c>
      <c r="D1" s="129" t="s">
        <v>339</v>
      </c>
      <c r="E1" s="129" t="s">
        <v>340</v>
      </c>
      <c r="F1" s="130" t="s">
        <v>337</v>
      </c>
      <c r="G1" s="131" t="s">
        <v>341</v>
      </c>
      <c r="H1" s="409" t="s">
        <v>451</v>
      </c>
      <c r="I1" s="413" t="s">
        <v>362</v>
      </c>
    </row>
    <row r="2" spans="1:10" ht="15" x14ac:dyDescent="0.2">
      <c r="A2" s="173"/>
      <c r="B2" s="133" t="s">
        <v>4</v>
      </c>
      <c r="C2" s="152">
        <f>SUM(C3:C13)</f>
        <v>0</v>
      </c>
      <c r="D2" s="152">
        <f>SUM(D3:D13)</f>
        <v>0</v>
      </c>
      <c r="E2" s="152">
        <f>SUM(E3:E13)</f>
        <v>0</v>
      </c>
      <c r="F2" s="152">
        <f>SUM(F3:F13)</f>
        <v>0</v>
      </c>
      <c r="G2" s="135">
        <f>F2</f>
        <v>0</v>
      </c>
      <c r="H2" s="410">
        <f>SUM(H3:H13)</f>
        <v>0</v>
      </c>
      <c r="I2" s="410">
        <f>IF(H2=0,0,((H2-G2)/G2))</f>
        <v>0</v>
      </c>
      <c r="J2" s="167"/>
    </row>
    <row r="3" spans="1:10" x14ac:dyDescent="0.2">
      <c r="A3" s="174"/>
      <c r="B3" s="136"/>
      <c r="C3" s="137"/>
      <c r="D3" s="137"/>
      <c r="E3" s="137"/>
      <c r="F3" s="138"/>
      <c r="G3" s="137"/>
      <c r="H3" s="137"/>
      <c r="I3" s="151"/>
    </row>
    <row r="4" spans="1:10" x14ac:dyDescent="0.2">
      <c r="A4" s="175" t="s">
        <v>5</v>
      </c>
      <c r="B4" s="139" t="s">
        <v>6</v>
      </c>
      <c r="C4" s="137"/>
      <c r="D4" s="137"/>
      <c r="E4" s="137"/>
      <c r="F4" s="138"/>
      <c r="G4" s="137"/>
      <c r="H4" s="137"/>
      <c r="I4" s="151"/>
    </row>
    <row r="5" spans="1:10" x14ac:dyDescent="0.2">
      <c r="A5" s="175" t="s">
        <v>7</v>
      </c>
      <c r="B5" s="139" t="s">
        <v>220</v>
      </c>
      <c r="C5" s="137"/>
      <c r="D5" s="137"/>
      <c r="E5" s="137"/>
      <c r="F5" s="138"/>
      <c r="G5" s="137"/>
      <c r="H5" s="137"/>
      <c r="I5" s="151"/>
    </row>
    <row r="6" spans="1:10" x14ac:dyDescent="0.2">
      <c r="A6" s="175" t="s">
        <v>8</v>
      </c>
      <c r="B6" s="139" t="s">
        <v>221</v>
      </c>
      <c r="C6" s="137"/>
      <c r="D6" s="137"/>
      <c r="E6" s="137"/>
      <c r="F6" s="138"/>
      <c r="G6" s="137"/>
      <c r="H6" s="137"/>
      <c r="I6" s="151"/>
    </row>
    <row r="7" spans="1:10" x14ac:dyDescent="0.2">
      <c r="A7" s="175" t="s">
        <v>9</v>
      </c>
      <c r="B7" s="139" t="s">
        <v>10</v>
      </c>
      <c r="C7" s="137"/>
      <c r="D7" s="137"/>
      <c r="E7" s="137"/>
      <c r="F7" s="138"/>
      <c r="G7" s="137"/>
      <c r="H7" s="137"/>
      <c r="I7" s="151"/>
    </row>
    <row r="8" spans="1:10" x14ac:dyDescent="0.2">
      <c r="A8" s="175" t="s">
        <v>11</v>
      </c>
      <c r="B8" s="139" t="s">
        <v>222</v>
      </c>
      <c r="C8" s="137"/>
      <c r="D8" s="137"/>
      <c r="E8" s="137"/>
      <c r="F8" s="138"/>
      <c r="G8" s="137"/>
      <c r="H8" s="137"/>
      <c r="I8" s="151"/>
    </row>
    <row r="9" spans="1:10" x14ac:dyDescent="0.2">
      <c r="A9" s="175" t="s">
        <v>12</v>
      </c>
      <c r="B9" s="139" t="s">
        <v>223</v>
      </c>
      <c r="C9" s="137"/>
      <c r="D9" s="137"/>
      <c r="E9" s="137"/>
      <c r="F9" s="138"/>
      <c r="G9" s="137"/>
      <c r="H9" s="137"/>
      <c r="I9" s="151"/>
    </row>
    <row r="10" spans="1:10" x14ac:dyDescent="0.2">
      <c r="A10" s="175" t="s">
        <v>13</v>
      </c>
      <c r="B10" s="139" t="s">
        <v>14</v>
      </c>
      <c r="C10" s="137"/>
      <c r="D10" s="137"/>
      <c r="E10" s="137"/>
      <c r="F10" s="138"/>
      <c r="G10" s="137"/>
      <c r="H10" s="137"/>
      <c r="I10" s="151"/>
    </row>
    <row r="11" spans="1:10" ht="24" x14ac:dyDescent="0.2">
      <c r="A11" s="175" t="s">
        <v>224</v>
      </c>
      <c r="B11" s="139" t="s">
        <v>225</v>
      </c>
      <c r="C11" s="137"/>
      <c r="D11" s="137"/>
      <c r="E11" s="137"/>
      <c r="F11" s="138"/>
      <c r="G11" s="137"/>
      <c r="H11" s="137"/>
      <c r="I11" s="153"/>
      <c r="J11" s="167" t="s">
        <v>448</v>
      </c>
    </row>
    <row r="12" spans="1:10" x14ac:dyDescent="0.2">
      <c r="A12" s="175" t="s">
        <v>15</v>
      </c>
      <c r="B12" s="139" t="s">
        <v>16</v>
      </c>
      <c r="C12" s="137"/>
      <c r="D12" s="137"/>
      <c r="E12" s="137"/>
      <c r="F12" s="138"/>
      <c r="G12" s="137"/>
      <c r="H12" s="137"/>
      <c r="I12" s="151"/>
    </row>
    <row r="13" spans="1:10" x14ac:dyDescent="0.2">
      <c r="A13" s="174"/>
      <c r="B13" s="140"/>
      <c r="C13" s="137"/>
      <c r="D13" s="137"/>
      <c r="E13" s="137"/>
      <c r="F13" s="138"/>
      <c r="G13" s="137"/>
      <c r="H13" s="137"/>
      <c r="I13" s="151"/>
    </row>
    <row r="14" spans="1:10" ht="15" x14ac:dyDescent="0.2">
      <c r="A14" s="176"/>
      <c r="B14" s="141" t="s">
        <v>17</v>
      </c>
      <c r="C14" s="134">
        <f>SUM(C15:C43)</f>
        <v>0</v>
      </c>
      <c r="D14" s="134">
        <f>SUM(D15:D43)</f>
        <v>0</v>
      </c>
      <c r="E14" s="134">
        <f>SUM(E15:E43)</f>
        <v>0</v>
      </c>
      <c r="F14" s="134">
        <f>SUM(F15:F43)</f>
        <v>0</v>
      </c>
      <c r="G14" s="135">
        <f>F14</f>
        <v>0</v>
      </c>
      <c r="H14" s="410">
        <f>SUM(H16:H43)</f>
        <v>0</v>
      </c>
      <c r="I14" s="410">
        <f>IF(H14=0,0,((H14-G14)/G14))</f>
        <v>0</v>
      </c>
      <c r="J14" s="167"/>
    </row>
    <row r="15" spans="1:10" s="142" customFormat="1" ht="12" customHeight="1" x14ac:dyDescent="0.2">
      <c r="A15" s="177"/>
      <c r="B15" s="143"/>
      <c r="C15" s="144"/>
      <c r="D15" s="144"/>
      <c r="E15" s="144"/>
      <c r="F15" s="145"/>
      <c r="G15" s="144"/>
      <c r="H15" s="144"/>
      <c r="I15" s="408"/>
      <c r="J15" s="166"/>
    </row>
    <row r="16" spans="1:10" x14ac:dyDescent="0.2">
      <c r="A16" s="175" t="s">
        <v>18</v>
      </c>
      <c r="B16" s="139" t="s">
        <v>19</v>
      </c>
      <c r="C16" s="137"/>
      <c r="D16" s="137"/>
      <c r="E16" s="137"/>
      <c r="F16" s="138"/>
      <c r="G16" s="137"/>
      <c r="H16" s="137"/>
      <c r="I16" s="151"/>
    </row>
    <row r="17" spans="1:9" x14ac:dyDescent="0.2">
      <c r="A17" s="178" t="s">
        <v>20</v>
      </c>
      <c r="B17" s="139" t="s">
        <v>226</v>
      </c>
      <c r="C17" s="137"/>
      <c r="D17" s="137"/>
      <c r="E17" s="137"/>
      <c r="F17" s="138"/>
      <c r="G17" s="137"/>
      <c r="H17" s="137"/>
      <c r="I17" s="151"/>
    </row>
    <row r="18" spans="1:9" x14ac:dyDescent="0.2">
      <c r="A18" s="179"/>
      <c r="B18" s="139"/>
      <c r="C18" s="137"/>
      <c r="D18" s="137"/>
      <c r="E18" s="137"/>
      <c r="F18" s="138"/>
      <c r="G18" s="137"/>
      <c r="H18" s="137"/>
      <c r="I18" s="151"/>
    </row>
    <row r="19" spans="1:9" hidden="1" x14ac:dyDescent="0.2">
      <c r="A19" s="180" t="s">
        <v>227</v>
      </c>
      <c r="B19" s="146" t="s">
        <v>194</v>
      </c>
      <c r="C19" s="137"/>
      <c r="D19" s="137"/>
      <c r="E19" s="137"/>
      <c r="F19" s="138"/>
      <c r="G19" s="137"/>
      <c r="H19" s="137"/>
      <c r="I19" s="151"/>
    </row>
    <row r="20" spans="1:9" hidden="1" x14ac:dyDescent="0.2">
      <c r="A20" s="181" t="s">
        <v>228</v>
      </c>
      <c r="B20" s="147" t="s">
        <v>229</v>
      </c>
      <c r="C20" s="137"/>
      <c r="D20" s="137"/>
      <c r="E20" s="137"/>
      <c r="F20" s="138"/>
      <c r="G20" s="137"/>
      <c r="H20" s="137"/>
      <c r="I20" s="151"/>
    </row>
    <row r="21" spans="1:9" hidden="1" x14ac:dyDescent="0.2">
      <c r="A21" s="182">
        <v>232</v>
      </c>
      <c r="B21" s="146" t="s">
        <v>230</v>
      </c>
      <c r="C21" s="137"/>
      <c r="D21" s="137"/>
      <c r="E21" s="137"/>
      <c r="F21" s="138"/>
      <c r="G21" s="137"/>
      <c r="H21" s="137"/>
      <c r="I21" s="151"/>
    </row>
    <row r="22" spans="1:9" hidden="1" x14ac:dyDescent="0.2">
      <c r="A22" s="182">
        <v>233</v>
      </c>
      <c r="B22" s="146" t="s">
        <v>231</v>
      </c>
      <c r="C22" s="137"/>
      <c r="D22" s="137"/>
      <c r="E22" s="137"/>
      <c r="F22" s="138"/>
      <c r="G22" s="137"/>
      <c r="H22" s="137"/>
      <c r="I22" s="151"/>
    </row>
    <row r="23" spans="1:9" hidden="1" x14ac:dyDescent="0.2">
      <c r="A23" s="183">
        <v>234</v>
      </c>
      <c r="B23" s="146" t="s">
        <v>232</v>
      </c>
      <c r="C23" s="137"/>
      <c r="D23" s="137"/>
      <c r="E23" s="137"/>
      <c r="F23" s="138"/>
      <c r="G23" s="137"/>
      <c r="H23" s="137"/>
      <c r="I23" s="151"/>
    </row>
    <row r="24" spans="1:9" hidden="1" x14ac:dyDescent="0.2">
      <c r="A24" s="184">
        <v>235</v>
      </c>
      <c r="B24" s="146" t="s">
        <v>233</v>
      </c>
      <c r="C24" s="137"/>
      <c r="D24" s="137"/>
      <c r="E24" s="137"/>
      <c r="F24" s="138"/>
      <c r="G24" s="137"/>
      <c r="H24" s="137"/>
      <c r="I24" s="151"/>
    </row>
    <row r="25" spans="1:9" hidden="1" x14ac:dyDescent="0.2">
      <c r="A25" s="185"/>
      <c r="B25" s="146" t="s">
        <v>234</v>
      </c>
      <c r="C25" s="137"/>
      <c r="D25" s="137"/>
      <c r="E25" s="137"/>
      <c r="F25" s="138"/>
      <c r="G25" s="137"/>
      <c r="H25" s="137"/>
      <c r="I25" s="151"/>
    </row>
    <row r="26" spans="1:9" hidden="1" x14ac:dyDescent="0.2">
      <c r="A26" s="186">
        <v>236</v>
      </c>
      <c r="B26" s="146" t="s">
        <v>235</v>
      </c>
      <c r="C26" s="137"/>
      <c r="D26" s="137"/>
      <c r="E26" s="137"/>
      <c r="F26" s="138"/>
      <c r="G26" s="137"/>
      <c r="H26" s="137"/>
      <c r="I26" s="151"/>
    </row>
    <row r="27" spans="1:9" hidden="1" x14ac:dyDescent="0.2">
      <c r="A27" s="187">
        <v>237</v>
      </c>
      <c r="B27" s="146" t="s">
        <v>236</v>
      </c>
      <c r="C27" s="137"/>
      <c r="D27" s="137"/>
      <c r="E27" s="137"/>
      <c r="F27" s="138"/>
      <c r="G27" s="137"/>
      <c r="H27" s="137"/>
      <c r="I27" s="151"/>
    </row>
    <row r="28" spans="1:9" hidden="1" x14ac:dyDescent="0.2">
      <c r="A28" s="181"/>
      <c r="B28" s="146" t="s">
        <v>237</v>
      </c>
      <c r="C28" s="137"/>
      <c r="D28" s="137"/>
      <c r="E28" s="137"/>
      <c r="F28" s="138"/>
      <c r="G28" s="137"/>
      <c r="H28" s="137"/>
      <c r="I28" s="151"/>
    </row>
    <row r="29" spans="1:9" hidden="1" x14ac:dyDescent="0.2">
      <c r="A29" s="179">
        <v>238</v>
      </c>
      <c r="B29" s="146" t="s">
        <v>238</v>
      </c>
      <c r="C29" s="137"/>
      <c r="D29" s="137"/>
      <c r="E29" s="137"/>
      <c r="F29" s="138"/>
      <c r="G29" s="137"/>
      <c r="H29" s="137"/>
      <c r="I29" s="151"/>
    </row>
    <row r="30" spans="1:9" hidden="1" x14ac:dyDescent="0.2">
      <c r="A30" s="179"/>
      <c r="B30" s="146" t="s">
        <v>239</v>
      </c>
      <c r="C30" s="137"/>
      <c r="D30" s="137"/>
      <c r="E30" s="137"/>
      <c r="F30" s="138"/>
      <c r="G30" s="137"/>
      <c r="H30" s="137"/>
      <c r="I30" s="151"/>
    </row>
    <row r="31" spans="1:9" hidden="1" x14ac:dyDescent="0.2">
      <c r="A31" s="185"/>
      <c r="B31" s="146" t="s">
        <v>240</v>
      </c>
      <c r="C31" s="137"/>
      <c r="D31" s="137"/>
      <c r="E31" s="137"/>
      <c r="F31" s="138"/>
      <c r="G31" s="137"/>
      <c r="H31" s="137"/>
      <c r="I31" s="151"/>
    </row>
    <row r="32" spans="1:9" hidden="1" x14ac:dyDescent="0.2">
      <c r="A32" s="182">
        <v>239</v>
      </c>
      <c r="B32" s="146" t="s">
        <v>241</v>
      </c>
      <c r="C32" s="137"/>
      <c r="D32" s="137"/>
      <c r="E32" s="137"/>
      <c r="F32" s="138"/>
      <c r="G32" s="137"/>
      <c r="H32" s="137"/>
      <c r="I32" s="151"/>
    </row>
    <row r="33" spans="1:10" hidden="1" x14ac:dyDescent="0.2">
      <c r="A33" s="174"/>
      <c r="B33" s="148"/>
      <c r="C33" s="137"/>
      <c r="D33" s="137"/>
      <c r="E33" s="137"/>
      <c r="F33" s="138"/>
      <c r="G33" s="137"/>
      <c r="H33" s="137"/>
      <c r="I33" s="151"/>
    </row>
    <row r="34" spans="1:10" hidden="1" x14ac:dyDescent="0.2">
      <c r="A34" s="180" t="s">
        <v>242</v>
      </c>
      <c r="B34" s="146" t="s">
        <v>243</v>
      </c>
      <c r="C34" s="137"/>
      <c r="D34" s="137"/>
      <c r="E34" s="137"/>
      <c r="F34" s="138"/>
      <c r="G34" s="137"/>
      <c r="H34" s="137"/>
      <c r="I34" s="151"/>
    </row>
    <row r="35" spans="1:10" hidden="1" x14ac:dyDescent="0.2">
      <c r="A35" s="174" t="s">
        <v>244</v>
      </c>
      <c r="B35" s="146" t="s">
        <v>245</v>
      </c>
      <c r="C35" s="137"/>
      <c r="D35" s="137"/>
      <c r="E35" s="137"/>
      <c r="F35" s="138"/>
      <c r="G35" s="137"/>
      <c r="H35" s="137"/>
      <c r="I35" s="151"/>
    </row>
    <row r="36" spans="1:10" hidden="1" x14ac:dyDescent="0.2">
      <c r="A36" s="188"/>
      <c r="B36" s="146" t="s">
        <v>246</v>
      </c>
      <c r="C36" s="137"/>
      <c r="D36" s="137"/>
      <c r="E36" s="137"/>
      <c r="F36" s="138"/>
      <c r="G36" s="137"/>
      <c r="H36" s="137"/>
      <c r="I36" s="151"/>
    </row>
    <row r="37" spans="1:10" hidden="1" x14ac:dyDescent="0.2">
      <c r="A37" s="175" t="s">
        <v>22</v>
      </c>
      <c r="B37" s="139" t="s">
        <v>247</v>
      </c>
      <c r="C37" s="137"/>
      <c r="D37" s="137"/>
      <c r="E37" s="137"/>
      <c r="F37" s="138"/>
      <c r="G37" s="137"/>
      <c r="H37" s="137"/>
      <c r="I37" s="151"/>
    </row>
    <row r="38" spans="1:10" hidden="1" x14ac:dyDescent="0.2">
      <c r="A38" s="180" t="s">
        <v>248</v>
      </c>
      <c r="B38" s="146" t="s">
        <v>249</v>
      </c>
      <c r="C38" s="137"/>
      <c r="D38" s="137"/>
      <c r="E38" s="137"/>
      <c r="F38" s="138"/>
      <c r="G38" s="137"/>
      <c r="H38" s="137"/>
      <c r="I38" s="151"/>
    </row>
    <row r="39" spans="1:10" hidden="1" x14ac:dyDescent="0.2">
      <c r="A39" s="188" t="s">
        <v>250</v>
      </c>
      <c r="B39" s="146" t="s">
        <v>229</v>
      </c>
      <c r="C39" s="137"/>
      <c r="D39" s="137"/>
      <c r="E39" s="137"/>
      <c r="F39" s="138"/>
      <c r="G39" s="137"/>
      <c r="H39" s="137"/>
      <c r="I39" s="151"/>
    </row>
    <row r="40" spans="1:10" hidden="1" x14ac:dyDescent="0.2">
      <c r="A40" s="175" t="s">
        <v>23</v>
      </c>
      <c r="B40" s="139" t="s">
        <v>251</v>
      </c>
      <c r="C40" s="137"/>
      <c r="D40" s="137"/>
      <c r="E40" s="137"/>
      <c r="F40" s="138"/>
      <c r="G40" s="137"/>
      <c r="H40" s="137"/>
      <c r="I40" s="151"/>
    </row>
    <row r="41" spans="1:10" hidden="1" x14ac:dyDescent="0.2">
      <c r="A41" s="189" t="s">
        <v>24</v>
      </c>
      <c r="B41" s="149" t="s">
        <v>252</v>
      </c>
      <c r="C41" s="137"/>
      <c r="D41" s="137"/>
      <c r="E41" s="137"/>
      <c r="F41" s="138"/>
      <c r="G41" s="137"/>
      <c r="H41" s="137"/>
      <c r="I41" s="151"/>
    </row>
    <row r="42" spans="1:10" ht="12" hidden="1" customHeight="1" x14ac:dyDescent="0.2">
      <c r="A42" s="175" t="s">
        <v>25</v>
      </c>
      <c r="B42" s="149" t="s">
        <v>253</v>
      </c>
      <c r="C42" s="137"/>
      <c r="D42" s="137"/>
      <c r="E42" s="137"/>
      <c r="F42" s="138"/>
      <c r="G42" s="137"/>
      <c r="H42" s="137"/>
      <c r="I42" s="151"/>
    </row>
    <row r="43" spans="1:10" ht="12" customHeight="1" x14ac:dyDescent="0.2">
      <c r="A43" s="175"/>
      <c r="B43" s="149"/>
      <c r="C43" s="137"/>
      <c r="D43" s="137"/>
      <c r="E43" s="137"/>
      <c r="F43" s="138"/>
      <c r="G43" s="137"/>
      <c r="H43" s="137"/>
      <c r="I43" s="151"/>
    </row>
    <row r="44" spans="1:10" ht="15" x14ac:dyDescent="0.2">
      <c r="A44" s="176"/>
      <c r="B44" s="141" t="s">
        <v>254</v>
      </c>
      <c r="C44" s="134">
        <f>SUM(C46:C54)</f>
        <v>0</v>
      </c>
      <c r="D44" s="134">
        <f>SUM(D46:D54)</f>
        <v>0</v>
      </c>
      <c r="E44" s="134">
        <f>SUM(E46:E54)</f>
        <v>0</v>
      </c>
      <c r="F44" s="134">
        <f>SUM(F46:F54)</f>
        <v>0</v>
      </c>
      <c r="G44" s="135">
        <f>F44</f>
        <v>0</v>
      </c>
      <c r="H44" s="410">
        <f>SUM(H46:H54)</f>
        <v>0</v>
      </c>
      <c r="I44" s="410">
        <f>IF(H44=0,0,((H44-G44)/G44))</f>
        <v>0</v>
      </c>
      <c r="J44" s="167"/>
    </row>
    <row r="45" spans="1:10" x14ac:dyDescent="0.2">
      <c r="A45" s="175"/>
      <c r="B45" s="139"/>
      <c r="C45" s="137"/>
      <c r="D45" s="137"/>
      <c r="E45" s="137"/>
      <c r="F45" s="138"/>
      <c r="G45" s="137"/>
      <c r="H45" s="137"/>
      <c r="I45" s="151"/>
    </row>
    <row r="46" spans="1:10" hidden="1" x14ac:dyDescent="0.2">
      <c r="A46" s="187" t="s">
        <v>255</v>
      </c>
      <c r="B46" s="139" t="s">
        <v>256</v>
      </c>
      <c r="C46" s="137"/>
      <c r="D46" s="137"/>
      <c r="E46" s="137"/>
      <c r="F46" s="138"/>
      <c r="G46" s="137"/>
      <c r="H46" s="137"/>
      <c r="I46" s="151"/>
    </row>
    <row r="47" spans="1:10" hidden="1" x14ac:dyDescent="0.2">
      <c r="A47" s="181" t="s">
        <v>257</v>
      </c>
      <c r="B47" s="148" t="s">
        <v>449</v>
      </c>
      <c r="C47" s="137"/>
      <c r="D47" s="137"/>
      <c r="E47" s="137"/>
      <c r="F47" s="138"/>
      <c r="G47" s="137"/>
      <c r="H47" s="137"/>
      <c r="I47" s="151"/>
    </row>
    <row r="48" spans="1:10" hidden="1" x14ac:dyDescent="0.2">
      <c r="A48" s="187" t="s">
        <v>258</v>
      </c>
      <c r="B48" s="139" t="s">
        <v>256</v>
      </c>
      <c r="C48" s="137"/>
      <c r="D48" s="137"/>
      <c r="E48" s="137"/>
      <c r="F48" s="138"/>
      <c r="G48" s="137"/>
      <c r="H48" s="137"/>
      <c r="I48" s="151"/>
    </row>
    <row r="49" spans="1:10" hidden="1" x14ac:dyDescent="0.2">
      <c r="A49" s="181" t="s">
        <v>259</v>
      </c>
      <c r="B49" s="139" t="s">
        <v>449</v>
      </c>
      <c r="C49" s="137"/>
      <c r="D49" s="137"/>
      <c r="E49" s="137"/>
      <c r="F49" s="138"/>
      <c r="G49" s="137"/>
      <c r="H49" s="137"/>
      <c r="I49" s="151"/>
    </row>
    <row r="50" spans="1:10" ht="36" hidden="1" x14ac:dyDescent="0.2">
      <c r="A50" s="190" t="s">
        <v>260</v>
      </c>
      <c r="B50" s="139" t="s">
        <v>261</v>
      </c>
      <c r="C50" s="137"/>
      <c r="D50" s="137"/>
      <c r="E50" s="137"/>
      <c r="F50" s="138"/>
      <c r="G50" s="137"/>
      <c r="H50" s="137"/>
      <c r="I50" s="151"/>
    </row>
    <row r="51" spans="1:10" hidden="1" x14ac:dyDescent="0.2">
      <c r="A51" s="175" t="s">
        <v>26</v>
      </c>
      <c r="B51" s="139" t="s">
        <v>27</v>
      </c>
      <c r="C51" s="137"/>
      <c r="D51" s="137"/>
      <c r="E51" s="137"/>
      <c r="F51" s="138"/>
      <c r="G51" s="137"/>
      <c r="H51" s="137"/>
      <c r="I51" s="151"/>
    </row>
    <row r="52" spans="1:10" hidden="1" x14ac:dyDescent="0.2">
      <c r="A52" s="175" t="s">
        <v>28</v>
      </c>
      <c r="B52" s="139" t="s">
        <v>262</v>
      </c>
      <c r="C52" s="137"/>
      <c r="D52" s="137"/>
      <c r="E52" s="137"/>
      <c r="F52" s="138"/>
      <c r="G52" s="137"/>
      <c r="H52" s="137"/>
      <c r="I52" s="151"/>
    </row>
    <row r="53" spans="1:10" hidden="1" x14ac:dyDescent="0.2">
      <c r="A53" s="175" t="s">
        <v>263</v>
      </c>
      <c r="B53" s="139" t="s">
        <v>264</v>
      </c>
      <c r="C53" s="137"/>
      <c r="D53" s="137"/>
      <c r="E53" s="137"/>
      <c r="F53" s="138"/>
      <c r="G53" s="137"/>
      <c r="H53" s="137"/>
      <c r="I53" s="151"/>
    </row>
    <row r="54" spans="1:10" hidden="1" x14ac:dyDescent="0.2">
      <c r="A54" s="175" t="s">
        <v>29</v>
      </c>
      <c r="B54" s="139" t="s">
        <v>30</v>
      </c>
      <c r="C54" s="137"/>
      <c r="D54" s="137"/>
      <c r="E54" s="137"/>
      <c r="F54" s="138"/>
      <c r="G54" s="137"/>
      <c r="H54" s="137"/>
      <c r="I54" s="151"/>
    </row>
    <row r="55" spans="1:10" x14ac:dyDescent="0.2">
      <c r="A55" s="175"/>
      <c r="B55" s="139"/>
      <c r="C55" s="137"/>
      <c r="D55" s="137"/>
      <c r="E55" s="137"/>
      <c r="F55" s="138"/>
    </row>
    <row r="56" spans="1:10" ht="15" x14ac:dyDescent="0.2">
      <c r="A56" s="209"/>
      <c r="B56" s="209" t="s">
        <v>265</v>
      </c>
      <c r="C56" s="134">
        <f>SUM(C57:C66)</f>
        <v>0</v>
      </c>
      <c r="D56" s="134">
        <f>SUM(D57:D66)</f>
        <v>0</v>
      </c>
      <c r="E56" s="134">
        <f>SUM(E57:E66)</f>
        <v>0</v>
      </c>
      <c r="F56" s="134">
        <f>SUM(F57:F66)</f>
        <v>0</v>
      </c>
      <c r="G56" s="135">
        <f>F56</f>
        <v>0</v>
      </c>
      <c r="H56" s="410">
        <f>SUM(H58:H64)</f>
        <v>0</v>
      </c>
      <c r="I56" s="410">
        <f>IF(H56=0,0,((H56-G56)/G56))</f>
        <v>0</v>
      </c>
      <c r="J56" s="167"/>
    </row>
    <row r="57" spans="1:10" x14ac:dyDescent="0.2">
      <c r="A57" s="175"/>
      <c r="B57" s="139"/>
      <c r="C57" s="137"/>
      <c r="D57" s="137"/>
      <c r="E57" s="137"/>
      <c r="F57" s="138"/>
      <c r="G57" s="137"/>
      <c r="H57" s="137"/>
      <c r="I57" s="151"/>
    </row>
    <row r="58" spans="1:10" hidden="1" x14ac:dyDescent="0.2">
      <c r="A58" s="175" t="s">
        <v>31</v>
      </c>
      <c r="B58" s="139" t="s">
        <v>32</v>
      </c>
      <c r="C58" s="137"/>
      <c r="D58" s="137"/>
      <c r="E58" s="137"/>
      <c r="F58" s="138"/>
      <c r="G58" s="137"/>
      <c r="H58" s="137"/>
      <c r="I58" s="151"/>
    </row>
    <row r="59" spans="1:10" hidden="1" x14ac:dyDescent="0.2">
      <c r="A59" s="175" t="s">
        <v>33</v>
      </c>
      <c r="B59" s="139" t="s">
        <v>19</v>
      </c>
      <c r="C59" s="137"/>
      <c r="D59" s="137"/>
      <c r="E59" s="137"/>
      <c r="F59" s="138"/>
      <c r="G59" s="137"/>
      <c r="H59" s="137"/>
      <c r="I59" s="151"/>
    </row>
    <row r="60" spans="1:10" hidden="1" x14ac:dyDescent="0.2">
      <c r="A60" s="175" t="s">
        <v>34</v>
      </c>
      <c r="B60" s="139" t="s">
        <v>21</v>
      </c>
      <c r="C60" s="137"/>
      <c r="D60" s="137"/>
      <c r="E60" s="137"/>
      <c r="F60" s="138"/>
      <c r="G60" s="137"/>
      <c r="H60" s="137"/>
      <c r="I60" s="151"/>
    </row>
    <row r="61" spans="1:10" hidden="1" x14ac:dyDescent="0.2">
      <c r="A61" s="175" t="s">
        <v>35</v>
      </c>
      <c r="B61" s="139" t="s">
        <v>266</v>
      </c>
      <c r="C61" s="137"/>
      <c r="D61" s="137"/>
      <c r="E61" s="137"/>
      <c r="F61" s="138"/>
      <c r="G61" s="137"/>
      <c r="H61" s="137"/>
      <c r="I61" s="151"/>
    </row>
    <row r="62" spans="1:10" hidden="1" x14ac:dyDescent="0.2">
      <c r="A62" s="175" t="s">
        <v>36</v>
      </c>
      <c r="B62" s="139" t="s">
        <v>267</v>
      </c>
      <c r="C62" s="137"/>
      <c r="D62" s="137"/>
      <c r="E62" s="137"/>
      <c r="F62" s="138"/>
      <c r="G62" s="137"/>
      <c r="H62" s="137"/>
      <c r="I62" s="151"/>
    </row>
    <row r="63" spans="1:10" hidden="1" x14ac:dyDescent="0.2">
      <c r="A63" s="175" t="s">
        <v>268</v>
      </c>
      <c r="B63" s="139" t="s">
        <v>269</v>
      </c>
      <c r="C63" s="137"/>
      <c r="D63" s="137"/>
      <c r="E63" s="137"/>
      <c r="F63" s="138"/>
      <c r="G63" s="137"/>
      <c r="H63" s="137"/>
      <c r="I63" s="151"/>
    </row>
    <row r="64" spans="1:10" hidden="1" x14ac:dyDescent="0.2">
      <c r="A64" s="174" t="s">
        <v>270</v>
      </c>
      <c r="B64" s="136" t="s">
        <v>271</v>
      </c>
      <c r="C64" s="137"/>
      <c r="D64" s="137"/>
      <c r="E64" s="137"/>
      <c r="F64" s="138"/>
      <c r="G64" s="137"/>
      <c r="H64" s="137"/>
      <c r="I64" s="151"/>
    </row>
    <row r="65" spans="1:10" x14ac:dyDescent="0.2">
      <c r="A65" s="175"/>
      <c r="B65" s="139"/>
      <c r="C65" s="137"/>
      <c r="D65" s="137"/>
      <c r="E65" s="137"/>
      <c r="F65" s="138"/>
      <c r="G65" s="137"/>
      <c r="H65" s="137"/>
      <c r="I65" s="151"/>
    </row>
    <row r="66" spans="1:10" x14ac:dyDescent="0.2">
      <c r="A66" s="175"/>
      <c r="B66" s="139"/>
      <c r="C66" s="137"/>
      <c r="D66" s="137"/>
      <c r="E66" s="137"/>
      <c r="F66" s="138"/>
    </row>
    <row r="67" spans="1:10" ht="15" x14ac:dyDescent="0.2">
      <c r="A67" s="210"/>
      <c r="B67" s="209" t="s">
        <v>272</v>
      </c>
      <c r="C67" s="134">
        <f>SUM(C68:C87)</f>
        <v>0</v>
      </c>
      <c r="D67" s="134">
        <f>SUM(D68:D87)</f>
        <v>0</v>
      </c>
      <c r="E67" s="134">
        <f>SUM(E68:E87)</f>
        <v>0</v>
      </c>
      <c r="F67" s="134">
        <f>SUM(F68:F87)</f>
        <v>0</v>
      </c>
      <c r="G67" s="135">
        <f>F67</f>
        <v>0</v>
      </c>
      <c r="H67" s="410">
        <f>SUM(H69:H87)</f>
        <v>0</v>
      </c>
      <c r="I67" s="410">
        <f>IF(H67=0,0,((H67-G67)/G67))</f>
        <v>0</v>
      </c>
      <c r="J67" s="167"/>
    </row>
    <row r="68" spans="1:10" x14ac:dyDescent="0.2">
      <c r="A68" s="191"/>
      <c r="B68" s="155"/>
      <c r="C68" s="137"/>
      <c r="D68" s="137"/>
      <c r="E68" s="137"/>
      <c r="F68" s="138"/>
      <c r="G68" s="137"/>
      <c r="H68" s="137"/>
      <c r="I68" s="151"/>
    </row>
    <row r="69" spans="1:10" hidden="1" x14ac:dyDescent="0.2">
      <c r="A69" s="191"/>
      <c r="B69" s="155" t="s">
        <v>273</v>
      </c>
      <c r="C69" s="137"/>
      <c r="D69" s="137"/>
      <c r="E69" s="137"/>
      <c r="F69" s="138"/>
      <c r="G69" s="137"/>
      <c r="H69" s="137"/>
      <c r="I69" s="151"/>
    </row>
    <row r="70" spans="1:10" hidden="1" x14ac:dyDescent="0.2">
      <c r="A70" s="192"/>
      <c r="B70" s="155" t="s">
        <v>37</v>
      </c>
      <c r="C70" s="137"/>
      <c r="D70" s="137"/>
      <c r="E70" s="137"/>
      <c r="F70" s="138"/>
      <c r="G70" s="137"/>
      <c r="H70" s="137"/>
      <c r="I70" s="151"/>
    </row>
    <row r="71" spans="1:10" hidden="1" x14ac:dyDescent="0.2">
      <c r="A71" s="193" t="s">
        <v>274</v>
      </c>
      <c r="B71" s="155" t="s">
        <v>275</v>
      </c>
      <c r="C71" s="137"/>
      <c r="D71" s="137"/>
      <c r="E71" s="137"/>
      <c r="F71" s="138"/>
      <c r="G71" s="137"/>
      <c r="H71" s="137"/>
      <c r="I71" s="151"/>
    </row>
    <row r="72" spans="1:10" hidden="1" x14ac:dyDescent="0.2">
      <c r="A72" s="192"/>
      <c r="B72" s="156" t="s">
        <v>38</v>
      </c>
      <c r="C72" s="137"/>
      <c r="D72" s="137"/>
      <c r="E72" s="137"/>
      <c r="F72" s="138"/>
      <c r="G72" s="137"/>
      <c r="H72" s="137"/>
      <c r="I72" s="151"/>
    </row>
    <row r="73" spans="1:10" hidden="1" x14ac:dyDescent="0.2">
      <c r="A73" s="194"/>
      <c r="B73" s="155" t="s">
        <v>39</v>
      </c>
      <c r="C73" s="137"/>
      <c r="D73" s="137"/>
      <c r="E73" s="137"/>
      <c r="F73" s="138"/>
      <c r="G73" s="137"/>
      <c r="H73" s="137"/>
      <c r="I73" s="151"/>
    </row>
    <row r="74" spans="1:10" hidden="1" x14ac:dyDescent="0.2">
      <c r="A74" s="195"/>
      <c r="B74" s="155"/>
      <c r="C74" s="137"/>
      <c r="D74" s="137"/>
      <c r="E74" s="137"/>
      <c r="F74" s="138"/>
      <c r="G74" s="137"/>
      <c r="H74" s="137"/>
      <c r="I74" s="151"/>
    </row>
    <row r="75" spans="1:10" hidden="1" x14ac:dyDescent="0.2">
      <c r="A75" s="191" t="s">
        <v>40</v>
      </c>
      <c r="B75" s="155" t="s">
        <v>41</v>
      </c>
      <c r="C75" s="137"/>
      <c r="D75" s="137"/>
      <c r="E75" s="137"/>
      <c r="F75" s="138"/>
      <c r="G75" s="137"/>
      <c r="H75" s="137"/>
      <c r="I75" s="151"/>
    </row>
    <row r="76" spans="1:10" hidden="1" x14ac:dyDescent="0.2">
      <c r="A76" s="192" t="s">
        <v>42</v>
      </c>
      <c r="B76" s="155" t="s">
        <v>43</v>
      </c>
      <c r="C76" s="137"/>
      <c r="D76" s="137"/>
      <c r="E76" s="137"/>
      <c r="F76" s="138"/>
      <c r="G76" s="137"/>
      <c r="H76" s="137"/>
      <c r="I76" s="151"/>
    </row>
    <row r="77" spans="1:10" hidden="1" x14ac:dyDescent="0.2">
      <c r="A77" s="192" t="s">
        <v>149</v>
      </c>
      <c r="B77" s="155" t="s">
        <v>44</v>
      </c>
      <c r="C77" s="137"/>
      <c r="D77" s="137"/>
      <c r="E77" s="137"/>
      <c r="F77" s="138"/>
      <c r="G77" s="137"/>
      <c r="H77" s="137"/>
      <c r="I77" s="151"/>
    </row>
    <row r="78" spans="1:10" hidden="1" x14ac:dyDescent="0.2">
      <c r="A78" s="196"/>
      <c r="B78" s="155"/>
      <c r="C78" s="137"/>
      <c r="D78" s="137"/>
      <c r="E78" s="137"/>
      <c r="F78" s="138"/>
      <c r="G78" s="137"/>
      <c r="H78" s="137"/>
      <c r="I78" s="151"/>
    </row>
    <row r="79" spans="1:10" hidden="1" x14ac:dyDescent="0.2">
      <c r="A79" s="191" t="s">
        <v>276</v>
      </c>
      <c r="B79" s="155" t="s">
        <v>277</v>
      </c>
      <c r="C79" s="137"/>
      <c r="D79" s="137"/>
      <c r="E79" s="137"/>
      <c r="F79" s="138"/>
      <c r="G79" s="137"/>
      <c r="H79" s="137"/>
      <c r="I79" s="151"/>
    </row>
    <row r="80" spans="1:10" hidden="1" x14ac:dyDescent="0.2">
      <c r="A80" s="192" t="s">
        <v>45</v>
      </c>
      <c r="B80" s="155" t="s">
        <v>47</v>
      </c>
      <c r="C80" s="137"/>
      <c r="D80" s="137"/>
      <c r="E80" s="137"/>
      <c r="F80" s="138"/>
      <c r="G80" s="137"/>
      <c r="H80" s="137"/>
      <c r="I80" s="151"/>
    </row>
    <row r="81" spans="1:10" hidden="1" x14ac:dyDescent="0.2">
      <c r="A81" s="194" t="s">
        <v>46</v>
      </c>
      <c r="B81" s="155" t="s">
        <v>278</v>
      </c>
      <c r="C81" s="137"/>
      <c r="D81" s="137"/>
      <c r="E81" s="137"/>
      <c r="F81" s="138"/>
      <c r="G81" s="137"/>
      <c r="H81" s="137"/>
      <c r="I81" s="151"/>
    </row>
    <row r="82" spans="1:10" hidden="1" x14ac:dyDescent="0.2">
      <c r="A82" s="197" t="s">
        <v>48</v>
      </c>
      <c r="B82" s="155" t="s">
        <v>279</v>
      </c>
      <c r="C82" s="137"/>
      <c r="D82" s="137"/>
      <c r="E82" s="137"/>
      <c r="F82" s="138"/>
      <c r="G82" s="137"/>
      <c r="H82" s="137"/>
      <c r="I82" s="151"/>
    </row>
    <row r="83" spans="1:10" hidden="1" x14ac:dyDescent="0.2">
      <c r="A83" s="198" t="s">
        <v>49</v>
      </c>
      <c r="B83" s="155" t="s">
        <v>280</v>
      </c>
      <c r="C83" s="137"/>
      <c r="D83" s="137"/>
      <c r="E83" s="137"/>
      <c r="F83" s="138"/>
      <c r="G83" s="137"/>
      <c r="H83" s="137"/>
      <c r="I83" s="151"/>
    </row>
    <row r="84" spans="1:10" hidden="1" x14ac:dyDescent="0.2">
      <c r="A84" s="198" t="s">
        <v>50</v>
      </c>
      <c r="B84" s="155" t="s">
        <v>51</v>
      </c>
      <c r="C84" s="137"/>
      <c r="D84" s="137"/>
      <c r="E84" s="137"/>
      <c r="F84" s="138"/>
      <c r="G84" s="137"/>
      <c r="H84" s="137"/>
      <c r="I84" s="151"/>
    </row>
    <row r="85" spans="1:10" hidden="1" x14ac:dyDescent="0.2">
      <c r="A85" s="198" t="s">
        <v>52</v>
      </c>
      <c r="B85" s="155" t="s">
        <v>281</v>
      </c>
      <c r="C85" s="137"/>
      <c r="D85" s="137"/>
      <c r="E85" s="137"/>
      <c r="F85" s="138"/>
      <c r="G85" s="137"/>
      <c r="H85" s="137"/>
      <c r="I85" s="151"/>
    </row>
    <row r="86" spans="1:10" x14ac:dyDescent="0.2">
      <c r="A86" s="198"/>
      <c r="B86" s="155"/>
      <c r="C86" s="137"/>
      <c r="D86" s="137"/>
      <c r="E86" s="137"/>
      <c r="F86" s="138"/>
      <c r="G86" s="137"/>
      <c r="H86" s="137"/>
      <c r="I86" s="151"/>
    </row>
    <row r="87" spans="1:10" x14ac:dyDescent="0.2">
      <c r="A87" s="195"/>
      <c r="B87" s="150"/>
      <c r="C87" s="153"/>
      <c r="D87" s="153"/>
      <c r="E87" s="153"/>
      <c r="F87" s="154"/>
      <c r="G87" s="153"/>
      <c r="H87" s="153"/>
      <c r="I87" s="151"/>
    </row>
    <row r="88" spans="1:10" ht="22.5" x14ac:dyDescent="0.2">
      <c r="A88" s="176"/>
      <c r="B88" s="157" t="s">
        <v>53</v>
      </c>
      <c r="C88" s="134">
        <f>SUM(C89:C95)</f>
        <v>0</v>
      </c>
      <c r="D88" s="134">
        <f>SUM(D89:D95)</f>
        <v>0</v>
      </c>
      <c r="E88" s="134">
        <f>SUM(E89:E95)</f>
        <v>0</v>
      </c>
      <c r="F88" s="134">
        <f>SUM(F89:F95)</f>
        <v>0</v>
      </c>
      <c r="G88" s="135">
        <f>IF(F88&lt;F141*25%,F88,F141*25%)</f>
        <v>0</v>
      </c>
      <c r="H88" s="410">
        <f t="shared" ref="H88" si="0">SUM(H89:H93)</f>
        <v>0</v>
      </c>
      <c r="I88" s="410">
        <f>IF(H88=0,0,((H88-G88)/G88))</f>
        <v>0</v>
      </c>
      <c r="J88" s="167" t="s">
        <v>499</v>
      </c>
    </row>
    <row r="89" spans="1:10" x14ac:dyDescent="0.2">
      <c r="A89" s="196"/>
      <c r="B89" s="155"/>
      <c r="C89" s="137"/>
      <c r="D89" s="137"/>
      <c r="E89" s="137"/>
      <c r="F89" s="138"/>
      <c r="G89" s="137"/>
      <c r="H89" s="137"/>
      <c r="I89" s="151"/>
    </row>
    <row r="90" spans="1:10" hidden="1" x14ac:dyDescent="0.2">
      <c r="A90" s="198" t="s">
        <v>54</v>
      </c>
      <c r="B90" s="155" t="s">
        <v>282</v>
      </c>
      <c r="C90" s="137"/>
      <c r="D90" s="137"/>
      <c r="E90" s="137"/>
      <c r="F90" s="138"/>
      <c r="G90" s="137"/>
      <c r="H90" s="137"/>
      <c r="I90" s="151"/>
    </row>
    <row r="91" spans="1:10" s="158" customFormat="1" hidden="1" x14ac:dyDescent="0.2">
      <c r="A91" s="196" t="s">
        <v>55</v>
      </c>
      <c r="B91" s="143" t="s">
        <v>283</v>
      </c>
      <c r="C91" s="144"/>
      <c r="D91" s="144"/>
      <c r="E91" s="144"/>
      <c r="F91" s="145"/>
      <c r="G91" s="144"/>
      <c r="H91" s="144"/>
      <c r="I91" s="408"/>
      <c r="J91" s="165"/>
    </row>
    <row r="92" spans="1:10" ht="36" hidden="1" x14ac:dyDescent="0.2">
      <c r="A92" s="196" t="s">
        <v>284</v>
      </c>
      <c r="B92" s="159" t="s">
        <v>285</v>
      </c>
      <c r="C92" s="137"/>
      <c r="D92" s="137"/>
      <c r="E92" s="137"/>
      <c r="F92" s="138"/>
      <c r="G92" s="137"/>
      <c r="H92" s="137"/>
      <c r="I92" s="151"/>
    </row>
    <row r="93" spans="1:10" hidden="1" x14ac:dyDescent="0.2">
      <c r="A93" s="196" t="s">
        <v>286</v>
      </c>
      <c r="B93" s="143" t="s">
        <v>287</v>
      </c>
      <c r="C93" s="137"/>
      <c r="D93" s="137"/>
      <c r="E93" s="137"/>
      <c r="F93" s="138"/>
      <c r="G93" s="137"/>
      <c r="H93" s="137"/>
      <c r="I93" s="151"/>
    </row>
    <row r="94" spans="1:10" x14ac:dyDescent="0.2">
      <c r="A94" s="196"/>
      <c r="B94" s="143"/>
      <c r="C94" s="137"/>
      <c r="D94" s="137"/>
      <c r="E94" s="137"/>
      <c r="F94" s="138"/>
      <c r="G94" s="151"/>
      <c r="H94" s="151"/>
      <c r="I94" s="151"/>
    </row>
    <row r="95" spans="1:10" x14ac:dyDescent="0.2">
      <c r="A95" s="196"/>
      <c r="B95" s="143"/>
      <c r="C95" s="137"/>
      <c r="D95" s="137"/>
      <c r="E95" s="137"/>
      <c r="F95" s="138"/>
    </row>
    <row r="96" spans="1:10" ht="15" x14ac:dyDescent="0.2">
      <c r="A96" s="176"/>
      <c r="B96" s="157" t="s">
        <v>56</v>
      </c>
      <c r="C96" s="134">
        <f>SUM(C97:C104)</f>
        <v>0</v>
      </c>
      <c r="D96" s="134">
        <f>SUM(D97:D104)</f>
        <v>0</v>
      </c>
      <c r="E96" s="134">
        <f>SUM(E97:E104)</f>
        <v>0</v>
      </c>
      <c r="F96" s="134">
        <f>SUM(F97:F104)</f>
        <v>0</v>
      </c>
      <c r="G96" s="135">
        <f>F96</f>
        <v>0</v>
      </c>
      <c r="H96" s="410">
        <f>SUM(H97:H104)</f>
        <v>0</v>
      </c>
      <c r="I96" s="410">
        <f>IF(H96=0,0,((H96-G96)/G96))</f>
        <v>0</v>
      </c>
      <c r="J96" s="167"/>
    </row>
    <row r="97" spans="1:10" hidden="1" x14ac:dyDescent="0.2">
      <c r="A97" s="175" t="s">
        <v>57</v>
      </c>
      <c r="B97" s="139" t="s">
        <v>288</v>
      </c>
      <c r="C97" s="137"/>
      <c r="D97" s="137"/>
      <c r="E97" s="137"/>
      <c r="F97" s="138"/>
      <c r="G97" s="137"/>
      <c r="H97" s="137"/>
      <c r="I97" s="151"/>
    </row>
    <row r="98" spans="1:10" hidden="1" x14ac:dyDescent="0.2">
      <c r="A98" s="175" t="s">
        <v>58</v>
      </c>
      <c r="B98" s="139" t="s">
        <v>289</v>
      </c>
      <c r="C98" s="137"/>
      <c r="D98" s="137"/>
      <c r="E98" s="137"/>
      <c r="F98" s="138"/>
      <c r="G98" s="137"/>
      <c r="H98" s="137"/>
      <c r="I98" s="151"/>
    </row>
    <row r="99" spans="1:10" hidden="1" x14ac:dyDescent="0.2">
      <c r="A99" s="175" t="s">
        <v>59</v>
      </c>
      <c r="B99" s="139" t="s">
        <v>290</v>
      </c>
      <c r="C99" s="137"/>
      <c r="D99" s="137"/>
      <c r="E99" s="137"/>
      <c r="F99" s="138"/>
      <c r="G99" s="137"/>
      <c r="H99" s="137"/>
      <c r="I99" s="151"/>
    </row>
    <row r="100" spans="1:10" hidden="1" x14ac:dyDescent="0.2">
      <c r="A100" s="178" t="s">
        <v>60</v>
      </c>
      <c r="B100" s="139" t="s">
        <v>61</v>
      </c>
      <c r="C100" s="137"/>
      <c r="D100" s="137"/>
      <c r="E100" s="137"/>
      <c r="F100" s="138"/>
      <c r="G100" s="137"/>
      <c r="H100" s="137"/>
      <c r="I100" s="151"/>
    </row>
    <row r="101" spans="1:10" hidden="1" x14ac:dyDescent="0.2">
      <c r="A101" s="175" t="s">
        <v>62</v>
      </c>
      <c r="B101" s="149" t="s">
        <v>63</v>
      </c>
      <c r="C101" s="137"/>
      <c r="D101" s="137"/>
      <c r="E101" s="137"/>
      <c r="F101" s="138"/>
      <c r="G101" s="137"/>
      <c r="H101" s="137"/>
      <c r="I101" s="151"/>
    </row>
    <row r="102" spans="1:10" hidden="1" x14ac:dyDescent="0.2">
      <c r="A102" s="175" t="s">
        <v>291</v>
      </c>
      <c r="B102" s="149" t="s">
        <v>292</v>
      </c>
      <c r="C102" s="137"/>
      <c r="D102" s="137"/>
      <c r="E102" s="137"/>
      <c r="F102" s="138"/>
      <c r="G102" s="137"/>
      <c r="H102" s="137"/>
      <c r="I102" s="151"/>
    </row>
    <row r="103" spans="1:10" x14ac:dyDescent="0.2">
      <c r="A103" s="175"/>
      <c r="B103" s="149"/>
      <c r="C103" s="137"/>
      <c r="D103" s="137"/>
      <c r="E103" s="137"/>
      <c r="F103" s="138"/>
      <c r="G103" s="137"/>
      <c r="H103" s="137"/>
      <c r="I103" s="151"/>
    </row>
    <row r="104" spans="1:10" x14ac:dyDescent="0.2">
      <c r="A104" s="198"/>
      <c r="B104" s="155"/>
      <c r="C104" s="137"/>
      <c r="D104" s="137"/>
      <c r="E104" s="137"/>
      <c r="F104" s="138"/>
      <c r="G104" s="137"/>
      <c r="H104" s="137"/>
      <c r="I104" s="151"/>
    </row>
    <row r="105" spans="1:10" ht="15" x14ac:dyDescent="0.2">
      <c r="A105" s="176"/>
      <c r="B105" s="157" t="s">
        <v>293</v>
      </c>
      <c r="C105" s="134">
        <f>SUM(C106:C125)</f>
        <v>0</v>
      </c>
      <c r="D105" s="134">
        <f>SUM(D106:D125)</f>
        <v>0</v>
      </c>
      <c r="E105" s="134">
        <f>SUM(E106:E125)</f>
        <v>0</v>
      </c>
      <c r="F105" s="134">
        <f>SUM(F106:F125)</f>
        <v>0</v>
      </c>
      <c r="G105" s="135">
        <f>F105</f>
        <v>0</v>
      </c>
      <c r="H105" s="410">
        <f>SUM(H106:H125)</f>
        <v>0</v>
      </c>
      <c r="I105" s="410">
        <f>IF(H105=0,0,((H105-G105)/G105))</f>
        <v>0</v>
      </c>
      <c r="J105" s="167"/>
    </row>
    <row r="106" spans="1:10" x14ac:dyDescent="0.2">
      <c r="A106" s="174"/>
      <c r="B106" s="136"/>
      <c r="C106" s="137"/>
      <c r="D106" s="137"/>
      <c r="E106" s="137"/>
      <c r="F106" s="138"/>
      <c r="G106" s="137"/>
      <c r="H106" s="137"/>
      <c r="I106" s="151"/>
    </row>
    <row r="107" spans="1:10" hidden="1" x14ac:dyDescent="0.2">
      <c r="A107" s="184"/>
      <c r="B107" s="149" t="s">
        <v>294</v>
      </c>
      <c r="C107" s="137"/>
      <c r="D107" s="137"/>
      <c r="E107" s="137"/>
      <c r="F107" s="138"/>
      <c r="G107" s="137"/>
      <c r="H107" s="137"/>
      <c r="I107" s="151"/>
    </row>
    <row r="108" spans="1:10" hidden="1" x14ac:dyDescent="0.2">
      <c r="A108" s="199"/>
      <c r="B108" s="139" t="s">
        <v>295</v>
      </c>
      <c r="C108" s="137"/>
      <c r="D108" s="137"/>
      <c r="E108" s="137"/>
      <c r="F108" s="138"/>
      <c r="G108" s="137"/>
      <c r="H108" s="137"/>
      <c r="I108" s="151"/>
    </row>
    <row r="109" spans="1:10" hidden="1" x14ac:dyDescent="0.2">
      <c r="A109" s="200" t="s">
        <v>114</v>
      </c>
      <c r="B109" s="139" t="s">
        <v>296</v>
      </c>
      <c r="C109" s="137"/>
      <c r="D109" s="137"/>
      <c r="E109" s="137"/>
      <c r="F109" s="138"/>
      <c r="G109" s="137"/>
      <c r="H109" s="137"/>
      <c r="I109" s="151"/>
    </row>
    <row r="110" spans="1:10" hidden="1" x14ac:dyDescent="0.2">
      <c r="A110" s="201" t="s">
        <v>297</v>
      </c>
      <c r="B110" s="139" t="s">
        <v>298</v>
      </c>
      <c r="C110" s="137"/>
      <c r="D110" s="137"/>
      <c r="E110" s="137"/>
      <c r="F110" s="138"/>
      <c r="G110" s="137"/>
      <c r="H110" s="137"/>
      <c r="I110" s="151"/>
    </row>
    <row r="111" spans="1:10" hidden="1" x14ac:dyDescent="0.2">
      <c r="A111" s="200" t="s">
        <v>299</v>
      </c>
      <c r="B111" s="139" t="s">
        <v>300</v>
      </c>
      <c r="C111" s="137"/>
      <c r="D111" s="137"/>
      <c r="E111" s="137"/>
      <c r="F111" s="138"/>
      <c r="G111" s="137"/>
      <c r="H111" s="137"/>
      <c r="I111" s="151"/>
    </row>
    <row r="112" spans="1:10" hidden="1" x14ac:dyDescent="0.2">
      <c r="A112" s="200"/>
      <c r="B112" s="139" t="s">
        <v>301</v>
      </c>
      <c r="C112" s="137"/>
      <c r="D112" s="137"/>
      <c r="E112" s="137"/>
      <c r="F112" s="138"/>
      <c r="G112" s="137"/>
      <c r="H112" s="137"/>
      <c r="I112" s="151"/>
    </row>
    <row r="113" spans="1:10" hidden="1" x14ac:dyDescent="0.2">
      <c r="A113" s="200"/>
      <c r="B113" s="139" t="s">
        <v>302</v>
      </c>
      <c r="C113" s="137"/>
      <c r="D113" s="137"/>
      <c r="E113" s="137"/>
      <c r="F113" s="138"/>
      <c r="G113" s="137"/>
      <c r="H113" s="137"/>
      <c r="I113" s="151"/>
    </row>
    <row r="114" spans="1:10" hidden="1" x14ac:dyDescent="0.2">
      <c r="A114" s="183" t="s">
        <v>303</v>
      </c>
      <c r="B114" s="160" t="s">
        <v>304</v>
      </c>
      <c r="C114" s="137"/>
      <c r="D114" s="137"/>
      <c r="E114" s="137"/>
      <c r="F114" s="138"/>
      <c r="G114" s="137"/>
      <c r="H114" s="137"/>
      <c r="I114" s="151"/>
    </row>
    <row r="115" spans="1:10" hidden="1" x14ac:dyDescent="0.2">
      <c r="A115" s="174" t="s">
        <v>305</v>
      </c>
      <c r="B115" s="160" t="s">
        <v>306</v>
      </c>
      <c r="C115" s="137"/>
      <c r="D115" s="137"/>
      <c r="E115" s="137"/>
      <c r="F115" s="138"/>
      <c r="G115" s="137"/>
      <c r="H115" s="137"/>
      <c r="I115" s="151"/>
    </row>
    <row r="116" spans="1:10" hidden="1" x14ac:dyDescent="0.2">
      <c r="A116" s="174" t="s">
        <v>307</v>
      </c>
      <c r="B116" s="161" t="s">
        <v>308</v>
      </c>
      <c r="C116" s="137"/>
      <c r="D116" s="137"/>
      <c r="E116" s="137"/>
      <c r="F116" s="138"/>
      <c r="G116" s="137"/>
      <c r="H116" s="137"/>
      <c r="I116" s="151"/>
    </row>
    <row r="117" spans="1:10" hidden="1" x14ac:dyDescent="0.2">
      <c r="A117" s="181"/>
      <c r="B117" s="162" t="s">
        <v>309</v>
      </c>
      <c r="C117" s="137"/>
      <c r="D117" s="137"/>
      <c r="E117" s="137"/>
      <c r="F117" s="138"/>
      <c r="G117" s="137"/>
      <c r="H117" s="137"/>
      <c r="I117" s="151"/>
    </row>
    <row r="118" spans="1:10" hidden="1" x14ac:dyDescent="0.2">
      <c r="A118" s="174" t="s">
        <v>65</v>
      </c>
      <c r="B118" s="161" t="s">
        <v>310</v>
      </c>
      <c r="C118" s="137"/>
      <c r="D118" s="137"/>
      <c r="E118" s="137"/>
      <c r="F118" s="138"/>
      <c r="G118" s="137"/>
      <c r="H118" s="137"/>
      <c r="I118" s="151"/>
    </row>
    <row r="119" spans="1:10" hidden="1" x14ac:dyDescent="0.2">
      <c r="A119" s="175" t="s">
        <v>66</v>
      </c>
      <c r="B119" s="149" t="s">
        <v>64</v>
      </c>
      <c r="C119" s="137"/>
      <c r="D119" s="137"/>
      <c r="E119" s="137"/>
      <c r="F119" s="138"/>
      <c r="G119" s="137"/>
      <c r="H119" s="137"/>
      <c r="I119" s="151"/>
    </row>
    <row r="120" spans="1:10" hidden="1" x14ac:dyDescent="0.2">
      <c r="A120" s="175" t="s">
        <v>311</v>
      </c>
      <c r="B120" s="149" t="s">
        <v>312</v>
      </c>
      <c r="C120" s="137"/>
      <c r="D120" s="137"/>
      <c r="E120" s="137"/>
      <c r="F120" s="138"/>
      <c r="G120" s="137"/>
      <c r="H120" s="137"/>
      <c r="I120" s="151"/>
    </row>
    <row r="121" spans="1:10" hidden="1" x14ac:dyDescent="0.2">
      <c r="A121" s="175" t="s">
        <v>313</v>
      </c>
      <c r="B121" s="149" t="s">
        <v>314</v>
      </c>
      <c r="C121" s="137"/>
      <c r="D121" s="137"/>
      <c r="E121" s="137"/>
      <c r="F121" s="138"/>
      <c r="G121" s="137"/>
      <c r="H121" s="137"/>
      <c r="I121" s="151"/>
    </row>
    <row r="122" spans="1:10" hidden="1" x14ac:dyDescent="0.2">
      <c r="A122" s="175" t="s">
        <v>315</v>
      </c>
      <c r="B122" s="149" t="s">
        <v>316</v>
      </c>
      <c r="C122" s="137"/>
      <c r="D122" s="137"/>
      <c r="E122" s="137"/>
      <c r="F122" s="138"/>
      <c r="G122" s="137"/>
      <c r="H122" s="137"/>
      <c r="I122" s="151"/>
    </row>
    <row r="123" spans="1:10" hidden="1" x14ac:dyDescent="0.2">
      <c r="A123" s="174"/>
      <c r="B123" s="161" t="s">
        <v>317</v>
      </c>
      <c r="C123" s="137"/>
      <c r="D123" s="137"/>
      <c r="E123" s="137"/>
      <c r="F123" s="138"/>
      <c r="G123" s="137"/>
      <c r="H123" s="137"/>
      <c r="I123" s="151"/>
    </row>
    <row r="124" spans="1:10" ht="24" hidden="1" x14ac:dyDescent="0.2">
      <c r="A124" s="174" t="s">
        <v>318</v>
      </c>
      <c r="B124" s="161" t="s">
        <v>319</v>
      </c>
      <c r="C124" s="137"/>
      <c r="D124" s="137"/>
      <c r="E124" s="137"/>
      <c r="F124" s="138"/>
      <c r="G124" s="137"/>
      <c r="H124" s="137"/>
      <c r="I124" s="151"/>
    </row>
    <row r="125" spans="1:10" x14ac:dyDescent="0.2">
      <c r="A125" s="175"/>
      <c r="B125" s="149"/>
      <c r="C125" s="137"/>
      <c r="D125" s="137"/>
      <c r="E125" s="137"/>
      <c r="F125" s="138"/>
      <c r="G125" s="153"/>
      <c r="H125" s="153"/>
      <c r="I125" s="151"/>
    </row>
    <row r="126" spans="1:10" ht="15" x14ac:dyDescent="0.2">
      <c r="A126" s="176"/>
      <c r="B126" s="157" t="s">
        <v>67</v>
      </c>
      <c r="C126" s="134">
        <f>SUM(C127:C132)</f>
        <v>0</v>
      </c>
      <c r="D126" s="134">
        <f>SUM(D127:D132)</f>
        <v>0</v>
      </c>
      <c r="E126" s="134">
        <f>SUM(E127:E132)</f>
        <v>0</v>
      </c>
      <c r="F126" s="134">
        <f>SUM(F127:F132)</f>
        <v>0</v>
      </c>
      <c r="G126" s="135">
        <f>F126-F131</f>
        <v>0</v>
      </c>
      <c r="H126" s="410">
        <f>SUM(H127:H132)</f>
        <v>0</v>
      </c>
      <c r="I126" s="410">
        <f>IF(H126=0,0,((H126-G126)/G126))</f>
        <v>0</v>
      </c>
      <c r="J126" s="167"/>
    </row>
    <row r="127" spans="1:10" x14ac:dyDescent="0.2">
      <c r="A127" s="174"/>
      <c r="B127" s="136"/>
      <c r="C127" s="137"/>
      <c r="D127" s="137"/>
      <c r="E127" s="137"/>
      <c r="F127" s="138"/>
      <c r="G127" s="137"/>
      <c r="H127" s="137"/>
      <c r="I127" s="151"/>
    </row>
    <row r="128" spans="1:10" x14ac:dyDescent="0.2">
      <c r="A128" s="175" t="s">
        <v>68</v>
      </c>
      <c r="B128" s="139" t="s">
        <v>69</v>
      </c>
      <c r="C128" s="137"/>
      <c r="D128" s="137"/>
      <c r="E128" s="137"/>
      <c r="F128" s="138"/>
      <c r="G128" s="137"/>
      <c r="H128" s="137"/>
      <c r="I128" s="151"/>
    </row>
    <row r="129" spans="1:11" ht="22.5" x14ac:dyDescent="0.2">
      <c r="A129" s="175" t="s">
        <v>70</v>
      </c>
      <c r="B129" s="139" t="s">
        <v>320</v>
      </c>
      <c r="C129" s="137"/>
      <c r="D129" s="137"/>
      <c r="E129" s="137"/>
      <c r="F129" s="138"/>
      <c r="G129" s="137"/>
      <c r="H129" s="137"/>
      <c r="I129" s="153"/>
      <c r="J129" s="167" t="s">
        <v>450</v>
      </c>
    </row>
    <row r="130" spans="1:11" ht="24" x14ac:dyDescent="0.2">
      <c r="A130" s="175" t="s">
        <v>71</v>
      </c>
      <c r="B130" s="139" t="s">
        <v>321</v>
      </c>
      <c r="C130" s="137"/>
      <c r="D130" s="137"/>
      <c r="E130" s="137"/>
      <c r="F130" s="138"/>
      <c r="G130" s="137"/>
      <c r="H130" s="137"/>
      <c r="I130" s="151"/>
    </row>
    <row r="131" spans="1:11" x14ac:dyDescent="0.2">
      <c r="A131" s="175" t="s">
        <v>72</v>
      </c>
      <c r="B131" s="139" t="s">
        <v>73</v>
      </c>
      <c r="C131" s="137"/>
      <c r="D131" s="137"/>
      <c r="E131" s="137"/>
      <c r="F131" s="138"/>
      <c r="G131" s="137"/>
      <c r="H131" s="137"/>
      <c r="I131" s="153"/>
      <c r="J131" s="167" t="s">
        <v>343</v>
      </c>
    </row>
    <row r="132" spans="1:11" x14ac:dyDescent="0.2">
      <c r="A132" s="174"/>
      <c r="B132" s="140"/>
      <c r="C132" s="153"/>
      <c r="D132" s="153"/>
      <c r="E132" s="153"/>
      <c r="F132" s="154"/>
      <c r="G132" s="153"/>
      <c r="H132" s="153"/>
      <c r="I132" s="151"/>
    </row>
    <row r="133" spans="1:11" ht="15" x14ac:dyDescent="0.2">
      <c r="A133" s="202"/>
      <c r="B133" s="141" t="s">
        <v>74</v>
      </c>
      <c r="C133" s="134">
        <f t="shared" ref="C133:H133" si="1">C126+C105+C96+C88+C67+C56+C44+C14+C2</f>
        <v>0</v>
      </c>
      <c r="D133" s="134">
        <f t="shared" si="1"/>
        <v>0</v>
      </c>
      <c r="E133" s="134">
        <f t="shared" si="1"/>
        <v>0</v>
      </c>
      <c r="F133" s="134">
        <f t="shared" si="1"/>
        <v>0</v>
      </c>
      <c r="G133" s="135">
        <f t="shared" si="1"/>
        <v>0</v>
      </c>
      <c r="H133" s="410">
        <f t="shared" si="1"/>
        <v>0</v>
      </c>
      <c r="I133" s="410">
        <f>IF(H133=0,0,((H133-G133)/G133))</f>
        <v>0</v>
      </c>
      <c r="J133" s="167"/>
    </row>
    <row r="134" spans="1:11" x14ac:dyDescent="0.2">
      <c r="A134" s="198"/>
      <c r="B134" s="156"/>
      <c r="C134" s="137"/>
      <c r="D134" s="137"/>
      <c r="E134" s="137"/>
      <c r="F134" s="138"/>
      <c r="G134" s="137"/>
      <c r="H134" s="137"/>
      <c r="I134" s="151"/>
    </row>
    <row r="135" spans="1:11" ht="22.5" x14ac:dyDescent="0.2">
      <c r="A135" s="198"/>
      <c r="B135" s="156" t="s">
        <v>75</v>
      </c>
      <c r="C135" s="137"/>
      <c r="D135" s="137"/>
      <c r="E135" s="137"/>
      <c r="F135" s="138"/>
      <c r="G135" s="137"/>
      <c r="H135" s="137"/>
      <c r="I135" s="153"/>
      <c r="J135" s="167" t="s">
        <v>344</v>
      </c>
    </row>
    <row r="136" spans="1:11" x14ac:dyDescent="0.2">
      <c r="A136" s="203"/>
      <c r="B136" s="155" t="s">
        <v>76</v>
      </c>
      <c r="C136" s="137"/>
      <c r="D136" s="137"/>
      <c r="E136" s="137"/>
      <c r="F136" s="138"/>
      <c r="G136" s="137"/>
      <c r="H136" s="137"/>
      <c r="I136" s="153"/>
      <c r="J136" s="167"/>
    </row>
    <row r="137" spans="1:11" x14ac:dyDescent="0.2">
      <c r="A137" s="198"/>
      <c r="B137" s="156"/>
      <c r="C137" s="137"/>
      <c r="D137" s="137"/>
      <c r="E137" s="137"/>
      <c r="F137" s="138"/>
      <c r="G137" s="137"/>
      <c r="H137" s="137"/>
      <c r="I137" s="151"/>
    </row>
    <row r="138" spans="1:11" x14ac:dyDescent="0.2">
      <c r="A138" s="198"/>
      <c r="B138" s="156"/>
      <c r="C138" s="137"/>
      <c r="D138" s="137"/>
      <c r="E138" s="137"/>
      <c r="F138" s="138"/>
      <c r="G138" s="137"/>
      <c r="H138" s="137"/>
      <c r="I138" s="151"/>
    </row>
    <row r="139" spans="1:11" x14ac:dyDescent="0.2">
      <c r="A139" s="198"/>
      <c r="B139" s="156"/>
      <c r="C139" s="137"/>
      <c r="D139" s="137"/>
      <c r="E139" s="137"/>
      <c r="F139" s="138"/>
      <c r="G139" s="137"/>
      <c r="H139" s="137"/>
      <c r="I139" s="151"/>
    </row>
    <row r="140" spans="1:11" x14ac:dyDescent="0.2">
      <c r="A140" s="204"/>
      <c r="B140" s="169"/>
      <c r="C140" s="170"/>
      <c r="D140" s="170"/>
      <c r="E140" s="170"/>
      <c r="F140" s="171"/>
      <c r="G140" s="137"/>
      <c r="H140" s="137"/>
      <c r="I140" s="151"/>
    </row>
    <row r="141" spans="1:11" ht="51" customHeight="1" x14ac:dyDescent="0.2">
      <c r="A141" s="205"/>
      <c r="B141" s="141" t="s">
        <v>77</v>
      </c>
      <c r="C141" s="134">
        <f t="shared" ref="C141:H141" si="2">C133+C135+C136</f>
        <v>0</v>
      </c>
      <c r="D141" s="134">
        <f t="shared" si="2"/>
        <v>0</v>
      </c>
      <c r="E141" s="134">
        <f t="shared" si="2"/>
        <v>0</v>
      </c>
      <c r="F141" s="134">
        <f t="shared" si="2"/>
        <v>0</v>
      </c>
      <c r="G141" s="119">
        <f>G133+G135</f>
        <v>0</v>
      </c>
      <c r="H141" s="411">
        <f t="shared" si="2"/>
        <v>0</v>
      </c>
      <c r="I141" s="410">
        <f>IF(H141=0,0,((H141-G141)/G141))</f>
        <v>0</v>
      </c>
      <c r="J141" s="132" t="s">
        <v>498</v>
      </c>
      <c r="K141" s="111"/>
    </row>
    <row r="142" spans="1:11" s="109" customFormat="1" ht="36" x14ac:dyDescent="0.2">
      <c r="A142" s="167"/>
      <c r="B142" s="284">
        <v>0</v>
      </c>
      <c r="C142" s="285"/>
      <c r="D142" s="285"/>
      <c r="E142" s="285"/>
      <c r="F142" s="285"/>
      <c r="G142" s="289"/>
      <c r="H142" s="412" t="s">
        <v>453</v>
      </c>
      <c r="I142" s="412"/>
      <c r="J142" s="167"/>
    </row>
    <row r="143" spans="1:11" s="150" customFormat="1" ht="36" x14ac:dyDescent="0.2">
      <c r="A143" s="286"/>
      <c r="B143" s="287">
        <v>0</v>
      </c>
      <c r="C143" s="288"/>
      <c r="D143" s="288"/>
      <c r="E143" s="288"/>
      <c r="F143" s="288"/>
      <c r="G143" s="286"/>
      <c r="H143" s="412" t="s">
        <v>452</v>
      </c>
      <c r="I143" s="412"/>
      <c r="J143" s="167"/>
    </row>
    <row r="144" spans="1:11" s="150" customFormat="1" x14ac:dyDescent="0.2">
      <c r="A144" s="206"/>
      <c r="C144" s="151"/>
      <c r="D144" s="151"/>
      <c r="E144" s="151"/>
      <c r="F144" s="151"/>
      <c r="J144" s="168"/>
    </row>
    <row r="145" spans="1:10" s="150" customFormat="1" x14ac:dyDescent="0.2">
      <c r="A145" s="206"/>
      <c r="C145" s="151"/>
      <c r="D145" s="151"/>
      <c r="E145" s="151"/>
      <c r="F145" s="151"/>
      <c r="J145" s="168"/>
    </row>
    <row r="146" spans="1:10" s="150" customFormat="1" x14ac:dyDescent="0.2">
      <c r="A146" s="206"/>
      <c r="C146" s="151"/>
      <c r="D146" s="151"/>
      <c r="E146" s="151"/>
      <c r="F146" s="151"/>
      <c r="J146" s="168"/>
    </row>
    <row r="149" spans="1:10" x14ac:dyDescent="0.2">
      <c r="B149" s="163"/>
      <c r="C149" s="164"/>
      <c r="D149" s="164"/>
      <c r="E149" s="110"/>
      <c r="F149" s="164"/>
    </row>
    <row r="150" spans="1:10" x14ac:dyDescent="0.2">
      <c r="C150" s="110"/>
      <c r="D150" s="110"/>
      <c r="E150" s="110"/>
      <c r="F150" s="110"/>
    </row>
  </sheetData>
  <sheetProtection formatCells="0" selectLockedCells="1"/>
  <printOptions horizontalCentered="1" verticalCentered="1"/>
  <pageMargins left="0.25" right="0.25" top="0.75" bottom="0.75" header="0.3" footer="0.3"/>
  <pageSetup paperSize="9" fitToHeight="0" orientation="landscape" r:id="rId1"/>
  <headerFooter alignWithMargins="0">
    <oddHeader xml:space="preserve">&amp;C </oddHeader>
    <oddFooter>&amp;CRégion Occitanie&amp;R&amp;A</oddFooter>
  </headerFooter>
  <rowBreaks count="2" manualBreakCount="2">
    <brk id="66" max="6" man="1"/>
    <brk id="132" max="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tabColor rgb="FFFFC000"/>
  </sheetPr>
  <dimension ref="A1:Q75"/>
  <sheetViews>
    <sheetView workbookViewId="0">
      <selection activeCell="V23" sqref="V23"/>
    </sheetView>
  </sheetViews>
  <sheetFormatPr baseColWidth="10" defaultRowHeight="12" x14ac:dyDescent="0.2"/>
  <cols>
    <col min="2" max="2" width="13.33203125" bestFit="1" customWidth="1"/>
    <col min="15" max="15" width="16.33203125" bestFit="1" customWidth="1"/>
  </cols>
  <sheetData>
    <row r="1" spans="1:17" s="102" customFormat="1" ht="11.25" x14ac:dyDescent="0.2">
      <c r="A1" s="625" t="s">
        <v>99</v>
      </c>
      <c r="B1" s="626"/>
      <c r="C1" s="627" t="s">
        <v>348</v>
      </c>
      <c r="D1" s="627"/>
      <c r="E1" s="352"/>
      <c r="F1" s="352"/>
      <c r="G1" s="627" t="s">
        <v>144</v>
      </c>
      <c r="H1" s="627"/>
      <c r="I1" s="208" t="s">
        <v>156</v>
      </c>
      <c r="J1" s="351" t="s">
        <v>100</v>
      </c>
      <c r="K1" s="351" t="s">
        <v>426</v>
      </c>
      <c r="L1" s="75" t="s">
        <v>359</v>
      </c>
      <c r="M1" s="353"/>
      <c r="N1" s="354"/>
      <c r="O1" s="628" t="s">
        <v>427</v>
      </c>
      <c r="P1" s="629"/>
      <c r="Q1" s="630"/>
    </row>
    <row r="2" spans="1:17" ht="36.75" customHeight="1" x14ac:dyDescent="0.2">
      <c r="A2" s="631">
        <f>'1_TITRE'!B2</f>
        <v>0</v>
      </c>
      <c r="B2" s="632"/>
      <c r="C2" s="633" t="str">
        <f>CONCATENATE('1_TITRE'!B17," ",'1_TITRE'!I17)</f>
        <v xml:space="preserve"> </v>
      </c>
      <c r="D2" s="633"/>
      <c r="E2" s="633" t="str">
        <f>CONCATENATE('4_AUTEURS'!H7," ",'4_AUTEURS'!N7,"  ",'4_AUTEURS'!H16," ",'4_AUTEURS'!N16)</f>
        <v xml:space="preserve"> 0   0</v>
      </c>
      <c r="F2" s="633"/>
      <c r="G2" s="633">
        <f>'2_PRODUCTION'!B9</f>
        <v>0</v>
      </c>
      <c r="H2" s="633"/>
      <c r="I2" s="355" t="str">
        <f>LEFT('3_ENTREPRISE'!B9,2)</f>
        <v/>
      </c>
      <c r="J2" s="356"/>
      <c r="K2" s="356">
        <f>'1_TITRE'!G4</f>
        <v>0</v>
      </c>
      <c r="L2" s="357" t="str">
        <f>CONCATENATE('1_TITRE'!L10," x ",'1_TITRE'!L8)</f>
        <v xml:space="preserve"> x </v>
      </c>
      <c r="M2" s="634" t="s">
        <v>366</v>
      </c>
      <c r="N2" s="635"/>
      <c r="O2" s="358">
        <f>'1_TITRE'!G6</f>
        <v>0</v>
      </c>
      <c r="P2" s="358">
        <f>'1_TITRE'!G8</f>
        <v>0</v>
      </c>
      <c r="Q2" s="358">
        <f>'1_TITRE'!G10</f>
        <v>0</v>
      </c>
    </row>
    <row r="3" spans="1:17" s="102" customFormat="1" ht="12" customHeight="1" x14ac:dyDescent="0.2">
      <c r="A3" s="589" t="str">
        <f>'1_TITRE'!B12</f>
        <v>Synopsis du projet (400 caractères maximum)</v>
      </c>
      <c r="B3" s="590"/>
      <c r="C3" s="590"/>
      <c r="D3" s="590"/>
      <c r="E3" s="590"/>
      <c r="F3" s="590"/>
      <c r="G3" s="590"/>
      <c r="H3" s="590"/>
      <c r="I3" s="590"/>
      <c r="J3" s="590"/>
      <c r="K3" s="590"/>
      <c r="L3" s="591"/>
      <c r="M3" s="359"/>
      <c r="N3" s="360"/>
      <c r="O3" s="598" t="s">
        <v>428</v>
      </c>
      <c r="P3" s="599"/>
      <c r="Q3" s="600"/>
    </row>
    <row r="4" spans="1:17" s="102" customFormat="1" ht="11.25" x14ac:dyDescent="0.2">
      <c r="A4" s="592"/>
      <c r="B4" s="593"/>
      <c r="C4" s="593"/>
      <c r="D4" s="593"/>
      <c r="E4" s="593"/>
      <c r="F4" s="593"/>
      <c r="G4" s="593"/>
      <c r="H4" s="593"/>
      <c r="I4" s="593"/>
      <c r="J4" s="593"/>
      <c r="K4" s="593"/>
      <c r="L4" s="594"/>
      <c r="M4" s="359"/>
      <c r="N4" s="360"/>
      <c r="O4" s="601"/>
      <c r="P4" s="602"/>
      <c r="Q4" s="603"/>
    </row>
    <row r="5" spans="1:17" s="102" customFormat="1" ht="11.25" x14ac:dyDescent="0.2">
      <c r="A5" s="592"/>
      <c r="B5" s="593"/>
      <c r="C5" s="593"/>
      <c r="D5" s="593"/>
      <c r="E5" s="593"/>
      <c r="F5" s="593"/>
      <c r="G5" s="593"/>
      <c r="H5" s="593"/>
      <c r="I5" s="593"/>
      <c r="J5" s="593"/>
      <c r="K5" s="593"/>
      <c r="L5" s="594"/>
      <c r="M5" s="359"/>
      <c r="N5" s="360"/>
      <c r="O5" s="601"/>
      <c r="P5" s="602"/>
      <c r="Q5" s="603"/>
    </row>
    <row r="6" spans="1:17" s="102" customFormat="1" ht="11.25" x14ac:dyDescent="0.2">
      <c r="A6" s="595"/>
      <c r="B6" s="596"/>
      <c r="C6" s="596"/>
      <c r="D6" s="596"/>
      <c r="E6" s="596"/>
      <c r="F6" s="596"/>
      <c r="G6" s="596"/>
      <c r="H6" s="596"/>
      <c r="I6" s="596"/>
      <c r="J6" s="596"/>
      <c r="K6" s="596"/>
      <c r="L6" s="597"/>
      <c r="M6" s="359"/>
      <c r="N6" s="360"/>
      <c r="O6" s="601"/>
      <c r="P6" s="602"/>
      <c r="Q6" s="603"/>
    </row>
    <row r="7" spans="1:17" s="102" customFormat="1" ht="11.25" customHeight="1" x14ac:dyDescent="0.2">
      <c r="A7" s="606" t="str">
        <f>'1_TITRE'!B14</f>
        <v>Descriptif des principales étapes de développement ou de fabrication de pilote (200 caractères maximum)</v>
      </c>
      <c r="B7" s="607"/>
      <c r="C7" s="607"/>
      <c r="D7" s="607"/>
      <c r="E7" s="607"/>
      <c r="F7" s="607"/>
      <c r="G7" s="607"/>
      <c r="H7" s="607"/>
      <c r="I7" s="607"/>
      <c r="J7" s="607"/>
      <c r="K7" s="607"/>
      <c r="L7" s="608"/>
      <c r="M7" s="361"/>
      <c r="N7" s="360"/>
      <c r="O7" s="601"/>
      <c r="P7" s="602"/>
      <c r="Q7" s="603"/>
    </row>
    <row r="8" spans="1:17" s="102" customFormat="1" ht="11.25" x14ac:dyDescent="0.2">
      <c r="A8" s="671"/>
      <c r="B8" s="672"/>
      <c r="C8" s="672"/>
      <c r="D8" s="672"/>
      <c r="E8" s="672"/>
      <c r="F8" s="672"/>
      <c r="G8" s="672"/>
      <c r="H8" s="672"/>
      <c r="I8" s="672"/>
      <c r="J8" s="672"/>
      <c r="K8" s="672"/>
      <c r="L8" s="673"/>
      <c r="M8" s="361"/>
      <c r="N8" s="360"/>
      <c r="O8" s="601"/>
      <c r="P8" s="602"/>
      <c r="Q8" s="603"/>
    </row>
    <row r="9" spans="1:17" s="102" customFormat="1" ht="12" customHeight="1" x14ac:dyDescent="0.2">
      <c r="A9" s="619">
        <f>'4_AUTEURS'!B25</f>
        <v>0</v>
      </c>
      <c r="B9" s="620"/>
      <c r="C9" s="620"/>
      <c r="D9" s="620"/>
      <c r="E9" s="620"/>
      <c r="F9" s="620"/>
      <c r="G9" s="620"/>
      <c r="H9" s="620"/>
      <c r="I9" s="620"/>
      <c r="J9" s="620"/>
      <c r="K9" s="620"/>
      <c r="L9" s="621"/>
      <c r="M9" s="609"/>
      <c r="N9" s="610"/>
      <c r="O9" s="601"/>
      <c r="P9" s="602"/>
      <c r="Q9" s="603"/>
    </row>
    <row r="10" spans="1:17" s="102" customFormat="1" ht="11.25" x14ac:dyDescent="0.2">
      <c r="A10" s="622">
        <f>'5_TOURNAGE_POST'!B26</f>
        <v>0</v>
      </c>
      <c r="B10" s="623"/>
      <c r="C10" s="623"/>
      <c r="D10" s="623"/>
      <c r="E10" s="623"/>
      <c r="F10" s="623"/>
      <c r="G10" s="623"/>
      <c r="H10" s="623"/>
      <c r="I10" s="623"/>
      <c r="J10" s="623"/>
      <c r="K10" s="623"/>
      <c r="L10" s="624"/>
      <c r="M10" s="611"/>
      <c r="N10" s="612"/>
      <c r="O10" s="601"/>
      <c r="P10" s="602"/>
      <c r="Q10" s="603"/>
    </row>
    <row r="11" spans="1:17" s="102" customFormat="1" ht="11.25" x14ac:dyDescent="0.2">
      <c r="A11" s="613" t="s">
        <v>429</v>
      </c>
      <c r="B11" s="614"/>
      <c r="C11" s="615" t="str">
        <f>CONCATENATE('5_TOURNAGE_POST'!B3,"  ",'5_TOURNAGE_POST'!B4,"  ",'5_TOURNAGE_POST'!B5,"  ",'5_TOURNAGE_POST'!B6," ",'5_TOURNAGE_POST'!B7)</f>
        <v xml:space="preserve">       </v>
      </c>
      <c r="D11" s="615"/>
      <c r="E11" s="615"/>
      <c r="F11" s="615"/>
      <c r="G11" s="615"/>
      <c r="H11" s="615"/>
      <c r="I11" s="615"/>
      <c r="J11" s="615"/>
      <c r="K11" s="615"/>
      <c r="L11" s="616"/>
      <c r="M11" s="617" t="s">
        <v>430</v>
      </c>
      <c r="N11" s="618"/>
      <c r="O11" s="602"/>
      <c r="P11" s="602"/>
      <c r="Q11" s="603"/>
    </row>
    <row r="12" spans="1:17" s="102" customFormat="1" ht="11.25" x14ac:dyDescent="0.2">
      <c r="A12" s="575" t="s">
        <v>431</v>
      </c>
      <c r="B12" s="576"/>
      <c r="C12" s="577" t="str">
        <f>CONCATENATE('5_TOURNAGE_POST'!B11,"  ",'5_TOURNAGE_POST'!B12,"  ",'5_TOURNAGE_POST'!B13)</f>
        <v xml:space="preserve">    </v>
      </c>
      <c r="D12" s="577"/>
      <c r="E12" s="577"/>
      <c r="F12" s="577"/>
      <c r="G12" s="577"/>
      <c r="H12" s="577"/>
      <c r="I12" s="577"/>
      <c r="J12" s="577"/>
      <c r="K12" s="577"/>
      <c r="L12" s="578"/>
      <c r="M12" s="587"/>
      <c r="N12" s="588"/>
      <c r="O12" s="602"/>
      <c r="P12" s="602"/>
      <c r="Q12" s="603"/>
    </row>
    <row r="13" spans="1:17" s="407" customFormat="1" ht="11.25" x14ac:dyDescent="0.2">
      <c r="A13" s="575" t="s">
        <v>432</v>
      </c>
      <c r="B13" s="576"/>
      <c r="C13" s="577"/>
      <c r="D13" s="577"/>
      <c r="E13" s="577"/>
      <c r="F13" s="577"/>
      <c r="G13" s="577"/>
      <c r="H13" s="577"/>
      <c r="I13" s="577"/>
      <c r="J13" s="577"/>
      <c r="K13" s="577"/>
      <c r="L13" s="578"/>
      <c r="M13" s="579" t="s">
        <v>365</v>
      </c>
      <c r="N13" s="580"/>
      <c r="O13" s="604"/>
      <c r="P13" s="604"/>
      <c r="Q13" s="605"/>
    </row>
    <row r="14" spans="1:17" s="102" customFormat="1" ht="11.25" x14ac:dyDescent="0.2">
      <c r="A14" s="581" t="s">
        <v>349</v>
      </c>
      <c r="B14" s="582"/>
      <c r="C14" s="583"/>
      <c r="D14" s="583"/>
      <c r="E14" s="583"/>
      <c r="F14" s="583"/>
      <c r="G14" s="583"/>
      <c r="H14" s="583"/>
      <c r="I14" s="583"/>
      <c r="J14" s="583"/>
      <c r="K14" s="583"/>
      <c r="L14" s="584"/>
      <c r="M14" s="585"/>
      <c r="N14" s="586"/>
      <c r="O14" s="570" t="s">
        <v>433</v>
      </c>
      <c r="P14" s="570"/>
      <c r="Q14" s="571"/>
    </row>
    <row r="15" spans="1:17" s="102" customFormat="1" ht="11.25" x14ac:dyDescent="0.2">
      <c r="A15" s="362" t="s">
        <v>350</v>
      </c>
      <c r="B15" s="363"/>
      <c r="C15" s="364"/>
      <c r="D15" s="365"/>
      <c r="E15" s="366" t="s">
        <v>362</v>
      </c>
      <c r="F15" s="367"/>
      <c r="G15" s="368" t="s">
        <v>351</v>
      </c>
      <c r="H15" s="368"/>
      <c r="I15" s="368"/>
      <c r="J15" s="369" t="s">
        <v>434</v>
      </c>
      <c r="K15" s="370" t="s">
        <v>435</v>
      </c>
      <c r="L15" s="371" t="s">
        <v>436</v>
      </c>
      <c r="M15" s="372" t="s">
        <v>437</v>
      </c>
      <c r="N15" s="373" t="s">
        <v>356</v>
      </c>
      <c r="O15" s="374" t="s">
        <v>434</v>
      </c>
      <c r="P15" s="375" t="s">
        <v>435</v>
      </c>
      <c r="Q15" s="376" t="s">
        <v>436</v>
      </c>
    </row>
    <row r="16" spans="1:17" s="102" customFormat="1" ht="11.25" x14ac:dyDescent="0.2">
      <c r="A16" s="572" t="s">
        <v>360</v>
      </c>
      <c r="B16" s="573"/>
      <c r="C16" s="574"/>
      <c r="D16" s="377"/>
      <c r="E16" s="378" t="str">
        <f t="shared" ref="E16:E26" si="0">IF(D16=0," ",D16/$D$27)</f>
        <v xml:space="preserve"> </v>
      </c>
      <c r="F16" s="379"/>
      <c r="G16" s="536" t="s">
        <v>4</v>
      </c>
      <c r="H16" s="536"/>
      <c r="I16" s="537"/>
      <c r="J16" s="380"/>
      <c r="K16" s="381"/>
      <c r="L16" s="382"/>
      <c r="M16" s="383"/>
      <c r="N16" s="384">
        <f>IF(M16=0,0,((M16-L16)/L16))</f>
        <v>0</v>
      </c>
      <c r="O16" s="385">
        <f>'6_DEVIS'!E2</f>
        <v>0</v>
      </c>
      <c r="P16" s="385">
        <f>'6_DEVIS'!F2</f>
        <v>0</v>
      </c>
      <c r="Q16" s="385">
        <f>'6_DEVIS'!G2</f>
        <v>0</v>
      </c>
    </row>
    <row r="17" spans="1:17" s="102" customFormat="1" ht="11.25" x14ac:dyDescent="0.2">
      <c r="A17" s="558" t="s">
        <v>216</v>
      </c>
      <c r="B17" s="559"/>
      <c r="C17" s="560"/>
      <c r="D17" s="377"/>
      <c r="E17" s="378" t="str">
        <f t="shared" si="0"/>
        <v xml:space="preserve"> </v>
      </c>
      <c r="F17" s="379"/>
      <c r="G17" s="536" t="s">
        <v>17</v>
      </c>
      <c r="H17" s="536"/>
      <c r="I17" s="537"/>
      <c r="J17" s="380"/>
      <c r="K17" s="381"/>
      <c r="L17" s="382"/>
      <c r="M17" s="383"/>
      <c r="N17" s="384">
        <f t="shared" ref="N17:N30" si="1">IF(M17=0,0,((M17-L17)/L17))</f>
        <v>0</v>
      </c>
      <c r="O17" s="385">
        <f>'6_DEVIS'!E14</f>
        <v>0</v>
      </c>
      <c r="P17" s="385">
        <f>'6_DEVIS'!F14</f>
        <v>0</v>
      </c>
      <c r="Q17" s="385">
        <f>'6_DEVIS'!G14</f>
        <v>0</v>
      </c>
    </row>
    <row r="18" spans="1:17" s="102" customFormat="1" ht="11.25" x14ac:dyDescent="0.2">
      <c r="A18" s="558"/>
      <c r="B18" s="559"/>
      <c r="C18" s="560"/>
      <c r="D18" s="377"/>
      <c r="E18" s="378" t="str">
        <f t="shared" si="0"/>
        <v xml:space="preserve"> </v>
      </c>
      <c r="F18" s="379"/>
      <c r="G18" s="536" t="s">
        <v>254</v>
      </c>
      <c r="H18" s="536"/>
      <c r="I18" s="537"/>
      <c r="J18" s="380"/>
      <c r="K18" s="381"/>
      <c r="L18" s="382"/>
      <c r="M18" s="383"/>
      <c r="N18" s="384">
        <f t="shared" si="1"/>
        <v>0</v>
      </c>
      <c r="O18" s="385">
        <f>'6_DEVIS'!E44</f>
        <v>0</v>
      </c>
      <c r="P18" s="385">
        <f>'6_DEVIS'!F44</f>
        <v>0</v>
      </c>
      <c r="Q18" s="385">
        <f>'6_DEVIS'!G44</f>
        <v>0</v>
      </c>
    </row>
    <row r="19" spans="1:17" s="102" customFormat="1" ht="11.25" x14ac:dyDescent="0.2">
      <c r="A19" s="558"/>
      <c r="B19" s="559"/>
      <c r="C19" s="560"/>
      <c r="D19" s="377"/>
      <c r="E19" s="378" t="str">
        <f t="shared" si="0"/>
        <v xml:space="preserve"> </v>
      </c>
      <c r="F19" s="379"/>
      <c r="G19" s="536" t="s">
        <v>355</v>
      </c>
      <c r="H19" s="536"/>
      <c r="I19" s="537"/>
      <c r="J19" s="380"/>
      <c r="K19" s="381"/>
      <c r="L19" s="382"/>
      <c r="M19" s="383"/>
      <c r="N19" s="384">
        <f t="shared" si="1"/>
        <v>0</v>
      </c>
      <c r="O19" s="385">
        <f>'6_DEVIS'!E56</f>
        <v>0</v>
      </c>
      <c r="P19" s="385">
        <f>'6_DEVIS'!F56</f>
        <v>0</v>
      </c>
      <c r="Q19" s="385">
        <f>'6_DEVIS'!G56</f>
        <v>0</v>
      </c>
    </row>
    <row r="20" spans="1:17" s="102" customFormat="1" ht="11.25" x14ac:dyDescent="0.2">
      <c r="A20" s="558"/>
      <c r="B20" s="559"/>
      <c r="C20" s="560"/>
      <c r="D20" s="377"/>
      <c r="E20" s="378" t="str">
        <f t="shared" si="0"/>
        <v xml:space="preserve"> </v>
      </c>
      <c r="F20" s="379"/>
      <c r="G20" s="536" t="s">
        <v>352</v>
      </c>
      <c r="H20" s="536"/>
      <c r="I20" s="537"/>
      <c r="J20" s="380"/>
      <c r="K20" s="381"/>
      <c r="L20" s="382"/>
      <c r="M20" s="383"/>
      <c r="N20" s="384">
        <f t="shared" si="1"/>
        <v>0</v>
      </c>
      <c r="O20" s="385">
        <f>'6_DEVIS'!E67</f>
        <v>0</v>
      </c>
      <c r="P20" s="385">
        <f>'6_DEVIS'!F67</f>
        <v>0</v>
      </c>
      <c r="Q20" s="385">
        <f>'6_DEVIS'!G67</f>
        <v>0</v>
      </c>
    </row>
    <row r="21" spans="1:17" s="102" customFormat="1" ht="11.25" x14ac:dyDescent="0.2">
      <c r="A21" s="558"/>
      <c r="B21" s="559"/>
      <c r="C21" s="560"/>
      <c r="D21" s="377"/>
      <c r="E21" s="378" t="str">
        <f t="shared" si="0"/>
        <v xml:space="preserve"> </v>
      </c>
      <c r="F21" s="379"/>
      <c r="G21" s="536" t="s">
        <v>353</v>
      </c>
      <c r="H21" s="536"/>
      <c r="I21" s="537"/>
      <c r="J21" s="380"/>
      <c r="K21" s="381"/>
      <c r="L21" s="382"/>
      <c r="M21" s="383"/>
      <c r="N21" s="384">
        <f t="shared" si="1"/>
        <v>0</v>
      </c>
      <c r="O21" s="385">
        <f>'6_DEVIS'!E88</f>
        <v>0</v>
      </c>
      <c r="P21" s="385">
        <f>'6_DEVIS'!F88</f>
        <v>0</v>
      </c>
      <c r="Q21" s="385">
        <f>'6_DEVIS'!G88</f>
        <v>0</v>
      </c>
    </row>
    <row r="22" spans="1:17" s="102" customFormat="1" ht="11.25" x14ac:dyDescent="0.2">
      <c r="A22" s="558"/>
      <c r="B22" s="559"/>
      <c r="C22" s="560"/>
      <c r="D22" s="377"/>
      <c r="E22" s="378" t="str">
        <f t="shared" si="0"/>
        <v xml:space="preserve"> </v>
      </c>
      <c r="F22" s="379"/>
      <c r="G22" s="536" t="s">
        <v>56</v>
      </c>
      <c r="H22" s="536"/>
      <c r="I22" s="537"/>
      <c r="J22" s="380"/>
      <c r="K22" s="381"/>
      <c r="L22" s="382"/>
      <c r="M22" s="383"/>
      <c r="N22" s="384">
        <f t="shared" si="1"/>
        <v>0</v>
      </c>
      <c r="O22" s="385">
        <f>'6_DEVIS'!E96</f>
        <v>0</v>
      </c>
      <c r="P22" s="385">
        <f>'6_DEVIS'!F96</f>
        <v>0</v>
      </c>
      <c r="Q22" s="385">
        <f>'6_DEVIS'!G96</f>
        <v>0</v>
      </c>
    </row>
    <row r="23" spans="1:17" s="102" customFormat="1" ht="11.25" x14ac:dyDescent="0.2">
      <c r="A23" s="558"/>
      <c r="B23" s="559"/>
      <c r="C23" s="560"/>
      <c r="D23" s="377"/>
      <c r="E23" s="378" t="str">
        <f t="shared" si="0"/>
        <v xml:space="preserve"> </v>
      </c>
      <c r="F23" s="379"/>
      <c r="G23" s="536" t="s">
        <v>354</v>
      </c>
      <c r="H23" s="536"/>
      <c r="I23" s="537"/>
      <c r="J23" s="380"/>
      <c r="K23" s="381"/>
      <c r="L23" s="382"/>
      <c r="M23" s="383"/>
      <c r="N23" s="384">
        <f t="shared" si="1"/>
        <v>0</v>
      </c>
      <c r="O23" s="385">
        <f>'6_DEVIS'!E105</f>
        <v>0</v>
      </c>
      <c r="P23" s="385">
        <f>'6_DEVIS'!F105</f>
        <v>0</v>
      </c>
      <c r="Q23" s="385">
        <f>'6_DEVIS'!G105</f>
        <v>0</v>
      </c>
    </row>
    <row r="24" spans="1:17" s="102" customFormat="1" ht="11.25" x14ac:dyDescent="0.2">
      <c r="A24" s="558"/>
      <c r="B24" s="559"/>
      <c r="C24" s="560"/>
      <c r="D24" s="377"/>
      <c r="E24" s="378" t="str">
        <f t="shared" si="0"/>
        <v xml:space="preserve"> </v>
      </c>
      <c r="F24" s="379"/>
      <c r="G24" s="536" t="s">
        <v>67</v>
      </c>
      <c r="H24" s="536"/>
      <c r="I24" s="537"/>
      <c r="J24" s="380"/>
      <c r="K24" s="381"/>
      <c r="L24" s="382"/>
      <c r="M24" s="383"/>
      <c r="N24" s="384">
        <f t="shared" si="1"/>
        <v>0</v>
      </c>
      <c r="O24" s="385">
        <f>'6_DEVIS'!E126</f>
        <v>0</v>
      </c>
      <c r="P24" s="385">
        <f>'6_DEVIS'!F126</f>
        <v>0</v>
      </c>
      <c r="Q24" s="385">
        <f>'6_DEVIS'!G126</f>
        <v>0</v>
      </c>
    </row>
    <row r="25" spans="1:17" s="102" customFormat="1" ht="11.25" x14ac:dyDescent="0.2">
      <c r="A25" s="558"/>
      <c r="B25" s="559"/>
      <c r="C25" s="560"/>
      <c r="D25" s="377"/>
      <c r="E25" s="378" t="str">
        <f t="shared" si="0"/>
        <v xml:space="preserve"> </v>
      </c>
      <c r="F25" s="379"/>
      <c r="G25" s="536" t="s">
        <v>75</v>
      </c>
      <c r="H25" s="536"/>
      <c r="I25" s="537"/>
      <c r="J25" s="380"/>
      <c r="K25" s="381"/>
      <c r="L25" s="382"/>
      <c r="M25" s="383"/>
      <c r="N25" s="384">
        <f t="shared" si="1"/>
        <v>0</v>
      </c>
      <c r="O25" s="385">
        <f>'6_DEVIS'!E135</f>
        <v>0</v>
      </c>
      <c r="P25" s="385">
        <f>'6_DEVIS'!F135</f>
        <v>0</v>
      </c>
      <c r="Q25" s="385">
        <f>'6_DEVIS'!G135</f>
        <v>0</v>
      </c>
    </row>
    <row r="26" spans="1:17" s="102" customFormat="1" ht="11.25" x14ac:dyDescent="0.2">
      <c r="A26" s="538"/>
      <c r="B26" s="539"/>
      <c r="C26" s="540"/>
      <c r="D26" s="386"/>
      <c r="E26" s="387" t="str">
        <f t="shared" si="0"/>
        <v xml:space="preserve"> </v>
      </c>
      <c r="F26" s="388"/>
      <c r="G26" s="536" t="s">
        <v>76</v>
      </c>
      <c r="H26" s="536"/>
      <c r="I26" s="537"/>
      <c r="J26" s="380"/>
      <c r="K26" s="381"/>
      <c r="L26" s="382"/>
      <c r="M26" s="383"/>
      <c r="N26" s="384">
        <f t="shared" si="1"/>
        <v>0</v>
      </c>
      <c r="O26" s="385">
        <f>'6_DEVIS'!E136</f>
        <v>0</v>
      </c>
      <c r="P26" s="385">
        <f>'6_DEVIS'!F136</f>
        <v>0</v>
      </c>
      <c r="Q26" s="385">
        <f>'6_DEVIS'!G136</f>
        <v>0</v>
      </c>
    </row>
    <row r="27" spans="1:17" s="102" customFormat="1" ht="11.25" x14ac:dyDescent="0.2">
      <c r="A27" s="541" t="s">
        <v>77</v>
      </c>
      <c r="B27" s="542"/>
      <c r="C27" s="543"/>
      <c r="D27" s="389">
        <f>SUM(D16:D26)</f>
        <v>0</v>
      </c>
      <c r="E27" s="390">
        <f>SUM(E16:E26)</f>
        <v>0</v>
      </c>
      <c r="F27" s="390"/>
      <c r="G27" s="541" t="s">
        <v>77</v>
      </c>
      <c r="H27" s="542"/>
      <c r="I27" s="543"/>
      <c r="J27" s="391">
        <f>SUM(J16:J26)</f>
        <v>0</v>
      </c>
      <c r="K27" s="391">
        <f>SUM(K16:K26)</f>
        <v>0</v>
      </c>
      <c r="L27" s="392">
        <f>SUM(L16:L26)</f>
        <v>0</v>
      </c>
      <c r="M27" s="393">
        <f>SUM(M16:M26)</f>
        <v>0</v>
      </c>
      <c r="N27" s="394">
        <f t="shared" si="1"/>
        <v>0</v>
      </c>
      <c r="O27" s="395">
        <f>SUM(O16:O26)</f>
        <v>0</v>
      </c>
      <c r="P27" s="395">
        <f t="shared" ref="P27:Q27" si="2">SUM(P16:P26)</f>
        <v>0</v>
      </c>
      <c r="Q27" s="395">
        <f t="shared" si="2"/>
        <v>0</v>
      </c>
    </row>
    <row r="28" spans="1:17" s="102" customFormat="1" ht="11.25" x14ac:dyDescent="0.2">
      <c r="A28" s="561" t="s">
        <v>438</v>
      </c>
      <c r="B28" s="562"/>
      <c r="C28" s="563"/>
      <c r="D28" s="564">
        <f>'4_AUTEURS'!F2</f>
        <v>0</v>
      </c>
      <c r="E28" s="565"/>
      <c r="F28" s="566"/>
      <c r="G28" s="536" t="s">
        <v>439</v>
      </c>
      <c r="H28" s="536"/>
      <c r="I28" s="537"/>
      <c r="J28" s="380"/>
      <c r="K28" s="381"/>
      <c r="L28" s="382"/>
      <c r="M28" s="396"/>
      <c r="N28" s="384">
        <f t="shared" si="1"/>
        <v>0</v>
      </c>
      <c r="O28" s="385">
        <f>'6_DEVIS'!E4+'6_DEVIS'!E5+'6_DEVIS'!E6</f>
        <v>0</v>
      </c>
      <c r="P28" s="385">
        <f>'6_DEVIS'!F4+'6_DEVIS'!F5+'6_DEVIS'!F6</f>
        <v>0</v>
      </c>
      <c r="Q28" s="385">
        <f>'6_DEVIS'!G4+'6_DEVIS'!G5+'6_DEVIS'!G6</f>
        <v>0</v>
      </c>
    </row>
    <row r="29" spans="1:17" s="102" customFormat="1" ht="11.25" x14ac:dyDescent="0.2">
      <c r="A29" s="567" t="s">
        <v>361</v>
      </c>
      <c r="B29" s="568"/>
      <c r="C29" s="569"/>
      <c r="D29" s="397"/>
      <c r="E29" s="398"/>
      <c r="F29" s="399"/>
      <c r="G29" s="536" t="s">
        <v>440</v>
      </c>
      <c r="H29" s="536"/>
      <c r="I29" s="537"/>
      <c r="J29" s="380"/>
      <c r="K29" s="381"/>
      <c r="L29" s="382"/>
      <c r="M29" s="396"/>
      <c r="N29" s="384">
        <f t="shared" si="1"/>
        <v>0</v>
      </c>
      <c r="O29" s="385">
        <f>'6_DEVIS'!E11</f>
        <v>0</v>
      </c>
      <c r="P29" s="385">
        <f>'6_DEVIS'!F11</f>
        <v>0</v>
      </c>
      <c r="Q29" s="385">
        <f>'6_DEVIS'!G11</f>
        <v>0</v>
      </c>
    </row>
    <row r="30" spans="1:17" s="102" customFormat="1" ht="11.25" x14ac:dyDescent="0.2">
      <c r="A30" s="400" t="s">
        <v>441</v>
      </c>
      <c r="B30" s="544"/>
      <c r="C30" s="545"/>
      <c r="D30" s="401"/>
      <c r="E30" s="401"/>
      <c r="F30" s="402"/>
      <c r="G30" s="546" t="s">
        <v>442</v>
      </c>
      <c r="H30" s="546"/>
      <c r="I30" s="547"/>
      <c r="J30" s="403"/>
      <c r="K30" s="404"/>
      <c r="L30" s="405"/>
      <c r="M30" s="396"/>
      <c r="N30" s="384">
        <f t="shared" si="1"/>
        <v>0</v>
      </c>
      <c r="O30" s="406">
        <f>'6_DEVIS'!E129</f>
        <v>0</v>
      </c>
      <c r="P30" s="406">
        <f>'6_DEVIS'!F129</f>
        <v>0</v>
      </c>
      <c r="Q30" s="406">
        <f>'6_DEVIS'!G129</f>
        <v>0</v>
      </c>
    </row>
    <row r="31" spans="1:17" s="102" customFormat="1" ht="11.25" x14ac:dyDescent="0.2">
      <c r="A31" s="548" t="s">
        <v>363</v>
      </c>
      <c r="B31" s="549"/>
      <c r="C31" s="549"/>
      <c r="D31" s="549"/>
      <c r="E31" s="549"/>
      <c r="F31" s="549"/>
      <c r="G31" s="550"/>
      <c r="H31" s="550"/>
      <c r="I31" s="550"/>
      <c r="J31" s="550"/>
      <c r="K31" s="550"/>
      <c r="L31" s="550"/>
      <c r="M31" s="550"/>
      <c r="N31" s="551"/>
    </row>
    <row r="32" spans="1:17" s="102" customFormat="1" ht="11.25" x14ac:dyDescent="0.2">
      <c r="A32" s="552"/>
      <c r="B32" s="553"/>
      <c r="C32" s="553"/>
      <c r="D32" s="553"/>
      <c r="E32" s="553"/>
      <c r="F32" s="553"/>
      <c r="G32" s="553"/>
      <c r="H32" s="553"/>
      <c r="I32" s="553"/>
      <c r="J32" s="553"/>
      <c r="K32" s="553"/>
      <c r="L32" s="553"/>
      <c r="M32" s="553"/>
      <c r="N32" s="554"/>
    </row>
    <row r="33" spans="1:14" x14ac:dyDescent="0.2">
      <c r="A33" s="555">
        <f>'3_ENTREPRISE'!B5</f>
        <v>0</v>
      </c>
      <c r="B33" s="556"/>
      <c r="C33" s="556"/>
      <c r="D33" s="556"/>
      <c r="E33" s="556"/>
      <c r="F33" s="557"/>
      <c r="G33" s="513" t="s">
        <v>380</v>
      </c>
      <c r="H33" s="514"/>
      <c r="I33" s="514"/>
      <c r="J33" s="514"/>
      <c r="K33" s="514"/>
      <c r="L33" s="514"/>
      <c r="M33" s="514"/>
      <c r="N33" s="515"/>
    </row>
    <row r="34" spans="1:14" x14ac:dyDescent="0.2">
      <c r="A34" s="522">
        <f>'2_PRODUCTION'!B9</f>
        <v>0</v>
      </c>
      <c r="B34" s="523"/>
      <c r="C34" s="523"/>
      <c r="D34" s="523"/>
      <c r="E34" s="523"/>
      <c r="F34" s="524"/>
      <c r="G34" s="516"/>
      <c r="H34" s="517"/>
      <c r="I34" s="517"/>
      <c r="J34" s="517"/>
      <c r="K34" s="517"/>
      <c r="L34" s="517"/>
      <c r="M34" s="517"/>
      <c r="N34" s="518"/>
    </row>
    <row r="35" spans="1:14" x14ac:dyDescent="0.2">
      <c r="A35" s="533" t="s">
        <v>364</v>
      </c>
      <c r="B35" s="534"/>
      <c r="C35" s="534"/>
      <c r="D35" s="534"/>
      <c r="E35" s="534"/>
      <c r="F35" s="535"/>
      <c r="G35" s="519"/>
      <c r="H35" s="520"/>
      <c r="I35" s="520"/>
      <c r="J35" s="520"/>
      <c r="K35" s="520"/>
      <c r="L35" s="520"/>
      <c r="M35" s="520"/>
      <c r="N35" s="521"/>
    </row>
    <row r="36" spans="1:14" x14ac:dyDescent="0.2">
      <c r="A36" s="234"/>
      <c r="B36" s="234"/>
      <c r="C36" s="234"/>
      <c r="D36" s="234"/>
      <c r="E36" s="234"/>
      <c r="F36" s="234"/>
      <c r="G36" s="234"/>
      <c r="H36" s="234"/>
      <c r="I36" s="234"/>
      <c r="J36" s="234"/>
      <c r="K36" s="234"/>
      <c r="L36" s="234"/>
      <c r="M36" s="234"/>
      <c r="N36" s="234"/>
    </row>
    <row r="37" spans="1:14" ht="12" customHeight="1" x14ac:dyDescent="0.2">
      <c r="A37" s="525" t="s">
        <v>78</v>
      </c>
      <c r="B37" s="526"/>
      <c r="C37" s="526"/>
      <c r="D37" s="527"/>
      <c r="E37" s="528">
        <f>'3_ENTREPRISE'!B26</f>
        <v>0</v>
      </c>
      <c r="F37" s="529"/>
      <c r="G37" s="529"/>
      <c r="H37" s="529"/>
      <c r="I37" s="530"/>
      <c r="J37" s="530"/>
      <c r="K37" s="530"/>
      <c r="L37" s="530"/>
      <c r="M37" s="530"/>
      <c r="N37" s="530"/>
    </row>
    <row r="38" spans="1:14" x14ac:dyDescent="0.2">
      <c r="A38" s="525" t="s">
        <v>109</v>
      </c>
      <c r="B38" s="526"/>
      <c r="C38" s="526"/>
      <c r="D38" s="527"/>
      <c r="E38" s="531">
        <f>'3_ENTREPRISE'!B27</f>
        <v>0</v>
      </c>
      <c r="F38" s="532"/>
      <c r="G38" s="532"/>
      <c r="H38" s="532"/>
      <c r="I38" s="530"/>
      <c r="J38" s="530"/>
      <c r="K38" s="530"/>
      <c r="L38" s="530"/>
      <c r="M38" s="530"/>
      <c r="N38" s="530"/>
    </row>
    <row r="39" spans="1:14" x14ac:dyDescent="0.2">
      <c r="A39" s="525" t="s">
        <v>1</v>
      </c>
      <c r="B39" s="526"/>
      <c r="C39" s="526"/>
      <c r="D39" s="527"/>
      <c r="E39" s="528">
        <f>'3_ENTREPRISE'!B28</f>
        <v>0</v>
      </c>
      <c r="F39" s="529"/>
      <c r="G39" s="529"/>
      <c r="H39" s="529"/>
      <c r="I39" s="530"/>
      <c r="J39" s="530"/>
      <c r="K39" s="530"/>
      <c r="L39" s="530"/>
      <c r="M39" s="530"/>
      <c r="N39" s="530"/>
    </row>
    <row r="40" spans="1:14" ht="12.75" thickBot="1" x14ac:dyDescent="0.25"/>
    <row r="41" spans="1:14" s="231" customFormat="1" ht="67.5" x14ac:dyDescent="0.2">
      <c r="A41" s="272"/>
      <c r="B41" s="243" t="s">
        <v>371</v>
      </c>
      <c r="C41" s="261" t="s">
        <v>327</v>
      </c>
      <c r="D41" s="262" t="s">
        <v>443</v>
      </c>
      <c r="E41" s="244" t="s">
        <v>382</v>
      </c>
      <c r="F41" s="244" t="s">
        <v>369</v>
      </c>
      <c r="G41" s="244" t="s">
        <v>370</v>
      </c>
      <c r="H41" s="245" t="s">
        <v>367</v>
      </c>
      <c r="I41" s="243" t="s">
        <v>379</v>
      </c>
      <c r="J41" s="244" t="s">
        <v>376</v>
      </c>
      <c r="K41" s="244" t="s">
        <v>377</v>
      </c>
      <c r="L41" s="245" t="s">
        <v>378</v>
      </c>
      <c r="M41" s="243" t="s">
        <v>375</v>
      </c>
      <c r="N41" s="254" t="s">
        <v>444</v>
      </c>
    </row>
    <row r="42" spans="1:14" s="231" customFormat="1" ht="17.25" customHeight="1" x14ac:dyDescent="0.2">
      <c r="A42" s="273" t="s">
        <v>372</v>
      </c>
      <c r="B42" s="263">
        <f>'2_PRODUCTION'!D3</f>
        <v>0</v>
      </c>
      <c r="C42" s="233">
        <f>'2_PRODUCTION'!H3</f>
        <v>0</v>
      </c>
      <c r="D42" s="236" t="str">
        <f>IF(B42=0," ",C42/B42)</f>
        <v xml:space="preserve"> </v>
      </c>
      <c r="E42" s="232"/>
      <c r="F42" s="233">
        <f>$D$29*125%</f>
        <v>0</v>
      </c>
      <c r="G42" s="233">
        <f>$D$29*150%</f>
        <v>0</v>
      </c>
      <c r="H42" s="256">
        <f>IF(B42&lt;4000000,B42*20%,4000000*20%)</f>
        <v>0</v>
      </c>
      <c r="I42" s="246"/>
      <c r="J42" s="238"/>
      <c r="K42" s="241">
        <f>'1_TITRE'!$L$8*'1_TITRE'!$L$10</f>
        <v>0</v>
      </c>
      <c r="L42" s="247">
        <f>(K42/60)*12000</f>
        <v>0</v>
      </c>
      <c r="M42" s="255"/>
      <c r="N42" s="256"/>
    </row>
    <row r="43" spans="1:14" s="231" customFormat="1" ht="18.75" customHeight="1" x14ac:dyDescent="0.2">
      <c r="A43" s="274" t="s">
        <v>373</v>
      </c>
      <c r="B43" s="264">
        <v>0</v>
      </c>
      <c r="C43" s="108"/>
      <c r="D43" s="237" t="str">
        <f t="shared" ref="D43:D44" si="3">IF(B43=0," ",C43/B43)</f>
        <v xml:space="preserve"> </v>
      </c>
      <c r="E43" s="107"/>
      <c r="F43" s="235">
        <f t="shared" ref="F43:F44" si="4">$D$29*125%</f>
        <v>0</v>
      </c>
      <c r="G43" s="235">
        <f t="shared" ref="G43:G44" si="5">$D$29*150%</f>
        <v>0</v>
      </c>
      <c r="H43" s="265">
        <f t="shared" ref="H43" si="6">IF(B43&lt;4000000,B43*20%,4000000*20%)</f>
        <v>0</v>
      </c>
      <c r="I43" s="248"/>
      <c r="J43" s="239"/>
      <c r="K43" s="242">
        <f>'1_TITRE'!$L$8*'1_TITRE'!$L$10</f>
        <v>0</v>
      </c>
      <c r="L43" s="249">
        <f t="shared" ref="L43:L44" si="7">(K43/60)*12000</f>
        <v>0</v>
      </c>
      <c r="M43" s="257"/>
      <c r="N43" s="258"/>
    </row>
    <row r="44" spans="1:14" ht="23.25" thickBot="1" x14ac:dyDescent="0.25">
      <c r="A44" s="275" t="s">
        <v>374</v>
      </c>
      <c r="B44" s="266"/>
      <c r="C44" s="267"/>
      <c r="D44" s="268" t="str">
        <f t="shared" si="3"/>
        <v xml:space="preserve"> </v>
      </c>
      <c r="E44" s="269"/>
      <c r="F44" s="270">
        <f t="shared" si="4"/>
        <v>0</v>
      </c>
      <c r="G44" s="270">
        <f t="shared" si="5"/>
        <v>0</v>
      </c>
      <c r="H44" s="271">
        <f>$D$29*150%</f>
        <v>0</v>
      </c>
      <c r="I44" s="250"/>
      <c r="J44" s="251"/>
      <c r="K44" s="252">
        <f>'1_TITRE'!$L$8*'1_TITRE'!$L$10</f>
        <v>0</v>
      </c>
      <c r="L44" s="253">
        <f t="shared" si="7"/>
        <v>0</v>
      </c>
      <c r="M44" s="259"/>
      <c r="N44" s="260"/>
    </row>
    <row r="50" spans="1:14" x14ac:dyDescent="0.2">
      <c r="A50" s="80" t="s">
        <v>189</v>
      </c>
      <c r="B50" s="79"/>
      <c r="C50" s="79"/>
      <c r="D50" s="79"/>
      <c r="E50" s="79"/>
      <c r="F50" s="79"/>
      <c r="G50" s="79"/>
      <c r="H50" s="79"/>
      <c r="I50" s="79"/>
      <c r="J50" s="79"/>
      <c r="K50" s="79"/>
      <c r="L50" s="79"/>
      <c r="M50" s="79"/>
      <c r="N50" s="79"/>
    </row>
    <row r="51" spans="1:14" x14ac:dyDescent="0.2">
      <c r="A51" s="345" t="s">
        <v>445</v>
      </c>
      <c r="B51" s="345"/>
      <c r="C51" s="345"/>
      <c r="D51" s="345" t="s">
        <v>446</v>
      </c>
      <c r="E51" s="345"/>
      <c r="F51" s="74"/>
      <c r="G51" s="345" t="s">
        <v>447</v>
      </c>
      <c r="H51" s="345"/>
      <c r="I51" s="345"/>
      <c r="J51" s="345" t="s">
        <v>169</v>
      </c>
      <c r="K51" s="345" t="s">
        <v>190</v>
      </c>
      <c r="L51" s="345" t="s">
        <v>422</v>
      </c>
      <c r="M51" s="74"/>
      <c r="N51" s="74"/>
    </row>
    <row r="52" spans="1:14" x14ac:dyDescent="0.2">
      <c r="A52" s="345"/>
      <c r="B52" s="345"/>
      <c r="C52" s="345"/>
      <c r="D52" s="345"/>
      <c r="E52" s="345"/>
      <c r="F52" s="74"/>
      <c r="G52" s="345"/>
      <c r="H52" s="345"/>
      <c r="I52" s="345"/>
      <c r="J52" s="345"/>
      <c r="K52" s="345"/>
      <c r="L52" s="345"/>
      <c r="M52" s="74"/>
      <c r="N52" s="74"/>
    </row>
    <row r="53" spans="1:14" x14ac:dyDescent="0.2">
      <c r="A53" s="74" t="s">
        <v>146</v>
      </c>
      <c r="B53" s="74"/>
      <c r="C53" s="74"/>
      <c r="D53" s="74" t="s">
        <v>161</v>
      </c>
      <c r="E53" s="74"/>
      <c r="F53" s="74"/>
      <c r="G53" s="74" t="s">
        <v>164</v>
      </c>
      <c r="H53" s="74"/>
      <c r="I53" s="74"/>
      <c r="J53" s="74" t="s">
        <v>170</v>
      </c>
      <c r="K53" s="74" t="s">
        <v>191</v>
      </c>
      <c r="L53" s="74" t="s">
        <v>424</v>
      </c>
      <c r="M53" s="74"/>
      <c r="N53" s="74"/>
    </row>
    <row r="54" spans="1:14" x14ac:dyDescent="0.2">
      <c r="A54" s="74" t="s">
        <v>145</v>
      </c>
      <c r="B54" s="74"/>
      <c r="C54" s="74"/>
      <c r="D54" s="74" t="s">
        <v>162</v>
      </c>
      <c r="E54" s="74"/>
      <c r="F54" s="74"/>
      <c r="G54" s="74" t="s">
        <v>166</v>
      </c>
      <c r="H54" s="74"/>
      <c r="I54" s="74"/>
      <c r="J54" s="74" t="s">
        <v>171</v>
      </c>
      <c r="K54" s="74" t="s">
        <v>347</v>
      </c>
      <c r="L54" s="74" t="s">
        <v>478</v>
      </c>
      <c r="M54" s="74"/>
      <c r="N54" s="74"/>
    </row>
    <row r="55" spans="1:14" x14ac:dyDescent="0.2">
      <c r="A55" s="74" t="s">
        <v>160</v>
      </c>
      <c r="B55" s="74"/>
      <c r="C55" s="74"/>
      <c r="D55" s="74" t="s">
        <v>454</v>
      </c>
      <c r="E55" s="74"/>
      <c r="F55" s="74"/>
      <c r="G55" s="74" t="s">
        <v>167</v>
      </c>
      <c r="H55" s="74"/>
      <c r="I55" s="74"/>
      <c r="J55" s="74" t="s">
        <v>172</v>
      </c>
      <c r="K55" s="74" t="s">
        <v>192</v>
      </c>
      <c r="L55" s="74" t="s">
        <v>423</v>
      </c>
      <c r="M55" s="74"/>
      <c r="N55" s="74"/>
    </row>
    <row r="56" spans="1:14" x14ac:dyDescent="0.2">
      <c r="A56" s="74" t="s">
        <v>163</v>
      </c>
      <c r="B56" s="74"/>
      <c r="C56" s="74"/>
      <c r="D56" s="74" t="s">
        <v>455</v>
      </c>
      <c r="E56" s="74"/>
      <c r="F56" s="74"/>
      <c r="G56" s="74" t="s">
        <v>165</v>
      </c>
      <c r="H56" s="74"/>
      <c r="I56" s="74"/>
      <c r="J56" s="74" t="s">
        <v>173</v>
      </c>
      <c r="K56" s="74"/>
      <c r="L56" s="74"/>
      <c r="M56" s="74"/>
      <c r="N56" s="74"/>
    </row>
    <row r="57" spans="1:14" x14ac:dyDescent="0.2">
      <c r="A57" s="74"/>
      <c r="B57" s="74"/>
      <c r="C57" s="74"/>
      <c r="D57" s="74" t="s">
        <v>163</v>
      </c>
      <c r="E57" s="74"/>
      <c r="F57" s="74"/>
      <c r="G57" s="74" t="s">
        <v>168</v>
      </c>
      <c r="H57" s="74"/>
      <c r="I57" s="74"/>
      <c r="J57" s="74" t="s">
        <v>174</v>
      </c>
      <c r="K57" s="74"/>
      <c r="L57" s="74"/>
      <c r="M57" s="74"/>
      <c r="N57" s="74"/>
    </row>
    <row r="58" spans="1:14" x14ac:dyDescent="0.2">
      <c r="A58" s="74"/>
      <c r="B58" s="74"/>
      <c r="C58" s="74"/>
      <c r="D58" s="74"/>
      <c r="E58" s="74"/>
      <c r="F58" s="74"/>
      <c r="G58" s="74" t="s">
        <v>474</v>
      </c>
      <c r="H58" s="74"/>
      <c r="I58" s="74"/>
      <c r="J58" s="74" t="s">
        <v>175</v>
      </c>
      <c r="K58" s="74"/>
      <c r="L58" s="74"/>
      <c r="M58" s="74"/>
      <c r="N58" s="74"/>
    </row>
    <row r="59" spans="1:14" x14ac:dyDescent="0.2">
      <c r="A59" s="74"/>
      <c r="B59" s="74"/>
      <c r="C59" s="74"/>
      <c r="D59" s="74"/>
      <c r="E59" s="74"/>
      <c r="F59" s="74"/>
      <c r="G59" s="74" t="s">
        <v>475</v>
      </c>
      <c r="H59" s="74"/>
      <c r="I59" s="74"/>
      <c r="J59" s="74"/>
      <c r="K59" s="74"/>
      <c r="L59" s="74"/>
      <c r="M59" s="74"/>
      <c r="N59" s="74"/>
    </row>
    <row r="60" spans="1:14" x14ac:dyDescent="0.2">
      <c r="A60" s="74"/>
      <c r="B60" s="74"/>
      <c r="C60" s="74"/>
      <c r="D60" s="74"/>
      <c r="E60" s="74"/>
      <c r="F60" s="74"/>
      <c r="G60" s="74" t="s">
        <v>476</v>
      </c>
      <c r="H60" s="74"/>
      <c r="I60" s="74"/>
      <c r="J60" s="74" t="s">
        <v>176</v>
      </c>
      <c r="K60" s="74"/>
      <c r="L60" s="74"/>
      <c r="M60" s="74"/>
      <c r="N60" s="74"/>
    </row>
    <row r="61" spans="1:14" x14ac:dyDescent="0.2">
      <c r="A61" s="74"/>
      <c r="B61" s="74"/>
      <c r="C61" s="74"/>
      <c r="D61" s="74"/>
      <c r="E61" s="74"/>
      <c r="F61" s="74"/>
      <c r="G61" s="74" t="s">
        <v>477</v>
      </c>
      <c r="H61" s="74"/>
      <c r="I61" s="74"/>
      <c r="J61" s="74" t="s">
        <v>177</v>
      </c>
      <c r="K61" s="74"/>
      <c r="L61" s="74"/>
      <c r="M61" s="74"/>
      <c r="N61" s="74"/>
    </row>
    <row r="62" spans="1:14" x14ac:dyDescent="0.2">
      <c r="A62" s="74"/>
      <c r="B62" s="74"/>
      <c r="C62" s="74"/>
      <c r="D62" s="74"/>
      <c r="E62" s="74"/>
      <c r="F62" s="74"/>
      <c r="G62" s="74" t="s">
        <v>163</v>
      </c>
      <c r="H62" s="74"/>
      <c r="I62" s="74"/>
      <c r="J62" s="74" t="s">
        <v>178</v>
      </c>
      <c r="K62" s="74"/>
      <c r="L62" s="74"/>
      <c r="M62" s="74"/>
      <c r="N62" s="74"/>
    </row>
    <row r="63" spans="1:14" x14ac:dyDescent="0.2">
      <c r="A63" s="74"/>
      <c r="B63" s="74"/>
      <c r="C63" s="74"/>
      <c r="D63" s="74"/>
      <c r="E63" s="74"/>
      <c r="F63" s="74"/>
      <c r="G63" s="74"/>
      <c r="H63" s="74"/>
      <c r="I63" s="74"/>
      <c r="J63" s="74" t="s">
        <v>179</v>
      </c>
      <c r="K63" s="74"/>
      <c r="L63" s="74"/>
      <c r="M63" s="74"/>
      <c r="N63" s="74"/>
    </row>
    <row r="64" spans="1:14" x14ac:dyDescent="0.2">
      <c r="A64" s="74"/>
      <c r="B64" s="74"/>
      <c r="C64" s="74"/>
      <c r="D64" s="74"/>
      <c r="E64" s="74"/>
      <c r="F64" s="74"/>
      <c r="G64" s="74"/>
      <c r="H64" s="74"/>
      <c r="I64" s="74"/>
      <c r="J64" s="74" t="s">
        <v>180</v>
      </c>
      <c r="K64" s="74"/>
      <c r="L64" s="74"/>
      <c r="M64" s="74"/>
      <c r="N64" s="74"/>
    </row>
    <row r="65" spans="1:14" x14ac:dyDescent="0.2">
      <c r="A65" s="74"/>
      <c r="B65" s="74"/>
      <c r="C65" s="74"/>
      <c r="D65" s="74"/>
      <c r="E65" s="74"/>
      <c r="F65" s="74"/>
      <c r="G65" s="74"/>
      <c r="H65" s="74"/>
      <c r="I65" s="74"/>
      <c r="J65" s="74" t="s">
        <v>181</v>
      </c>
      <c r="K65" s="74"/>
      <c r="L65" s="74"/>
      <c r="M65" s="74"/>
      <c r="N65" s="74"/>
    </row>
    <row r="66" spans="1:14" x14ac:dyDescent="0.2">
      <c r="A66" s="74"/>
      <c r="B66" s="74"/>
      <c r="C66" s="74"/>
      <c r="D66" s="74"/>
      <c r="E66" s="74"/>
      <c r="F66" s="74"/>
      <c r="G66" s="74"/>
      <c r="H66" s="74"/>
      <c r="I66" s="74"/>
      <c r="J66" s="74" t="s">
        <v>323</v>
      </c>
      <c r="K66" s="74"/>
      <c r="L66" s="74"/>
      <c r="M66" s="74"/>
      <c r="N66" s="74"/>
    </row>
    <row r="67" spans="1:14" x14ac:dyDescent="0.2">
      <c r="A67" s="74"/>
      <c r="B67" s="74"/>
      <c r="C67" s="74"/>
      <c r="D67" s="74"/>
      <c r="E67" s="74"/>
      <c r="F67" s="74"/>
      <c r="G67" s="74"/>
      <c r="H67" s="74"/>
      <c r="I67" s="74"/>
      <c r="J67" s="74" t="s">
        <v>182</v>
      </c>
      <c r="K67" s="74"/>
      <c r="L67" s="74"/>
      <c r="M67" s="74"/>
      <c r="N67" s="74"/>
    </row>
    <row r="68" spans="1:14" x14ac:dyDescent="0.2">
      <c r="A68" s="74"/>
      <c r="B68" s="74"/>
      <c r="C68" s="74"/>
      <c r="D68" s="74"/>
      <c r="E68" s="74"/>
      <c r="F68" s="74"/>
      <c r="G68" s="74"/>
      <c r="H68" s="74"/>
      <c r="I68" s="74"/>
      <c r="J68" s="74" t="s">
        <v>183</v>
      </c>
      <c r="K68" s="74"/>
      <c r="L68" s="74"/>
      <c r="M68" s="74"/>
      <c r="N68" s="74"/>
    </row>
    <row r="69" spans="1:14" x14ac:dyDescent="0.2">
      <c r="A69" s="74"/>
      <c r="B69" s="74"/>
      <c r="C69" s="74"/>
      <c r="D69" s="74"/>
      <c r="E69" s="74"/>
      <c r="F69" s="74"/>
      <c r="G69" s="74"/>
      <c r="H69" s="74"/>
      <c r="I69" s="74"/>
      <c r="J69" s="74" t="s">
        <v>184</v>
      </c>
      <c r="K69" s="74"/>
      <c r="L69" s="74"/>
      <c r="M69" s="74"/>
      <c r="N69" s="74"/>
    </row>
    <row r="70" spans="1:14" x14ac:dyDescent="0.2">
      <c r="A70" s="74"/>
      <c r="B70" s="74"/>
      <c r="C70" s="74"/>
      <c r="D70" s="74"/>
      <c r="E70" s="74"/>
      <c r="F70" s="74"/>
      <c r="G70" s="74"/>
      <c r="H70" s="74"/>
      <c r="I70" s="74"/>
      <c r="J70" s="74" t="s">
        <v>185</v>
      </c>
      <c r="K70" s="74"/>
      <c r="L70" s="74"/>
      <c r="M70" s="74"/>
      <c r="N70" s="74"/>
    </row>
    <row r="71" spans="1:14" x14ac:dyDescent="0.2">
      <c r="A71" s="74"/>
      <c r="B71" s="74"/>
      <c r="C71" s="74"/>
      <c r="D71" s="74"/>
      <c r="E71" s="74"/>
      <c r="F71" s="74"/>
      <c r="G71" s="74"/>
      <c r="H71" s="74"/>
      <c r="I71" s="74"/>
      <c r="J71" s="74" t="s">
        <v>186</v>
      </c>
      <c r="K71" s="74"/>
      <c r="L71" s="74"/>
      <c r="M71" s="74"/>
      <c r="N71" s="74"/>
    </row>
    <row r="72" spans="1:14" x14ac:dyDescent="0.2">
      <c r="A72" s="74"/>
      <c r="B72" s="74"/>
      <c r="C72" s="74"/>
      <c r="D72" s="74"/>
      <c r="E72" s="74"/>
      <c r="F72" s="74"/>
      <c r="G72" s="74"/>
      <c r="H72" s="74"/>
      <c r="I72" s="74"/>
      <c r="J72" s="74"/>
      <c r="K72" s="74"/>
      <c r="L72" s="74"/>
      <c r="M72" s="74"/>
      <c r="N72" s="74"/>
    </row>
    <row r="73" spans="1:14" x14ac:dyDescent="0.2">
      <c r="A73" s="74"/>
      <c r="B73" s="74"/>
      <c r="C73" s="74"/>
      <c r="D73" s="74"/>
      <c r="E73" s="74"/>
      <c r="F73" s="74"/>
      <c r="G73" s="74"/>
      <c r="H73" s="74"/>
      <c r="I73" s="74"/>
      <c r="J73" s="74" t="s">
        <v>187</v>
      </c>
      <c r="K73" s="74"/>
      <c r="L73" s="74"/>
      <c r="M73" s="74"/>
      <c r="N73" s="74"/>
    </row>
    <row r="74" spans="1:14" x14ac:dyDescent="0.2">
      <c r="A74" s="74"/>
      <c r="B74" s="74"/>
      <c r="C74" s="74"/>
      <c r="D74" s="74"/>
      <c r="E74" s="74"/>
      <c r="F74" s="74"/>
      <c r="G74" s="74"/>
      <c r="H74" s="74"/>
      <c r="I74" s="74"/>
      <c r="J74" s="74" t="s">
        <v>188</v>
      </c>
      <c r="K74" s="74"/>
      <c r="L74" s="74"/>
      <c r="M74" s="74"/>
      <c r="N74" s="74"/>
    </row>
    <row r="75" spans="1:14" x14ac:dyDescent="0.2">
      <c r="A75" s="240"/>
      <c r="B75" s="240"/>
      <c r="C75" s="240"/>
      <c r="D75" s="240"/>
      <c r="E75" s="240"/>
      <c r="F75" s="240"/>
      <c r="G75" s="240"/>
      <c r="H75" s="240"/>
      <c r="I75" s="240"/>
      <c r="J75" s="240"/>
      <c r="K75" s="240"/>
      <c r="L75" s="240"/>
      <c r="M75" s="74"/>
      <c r="N75" s="74"/>
    </row>
  </sheetData>
  <sheetProtection formatCells="0" selectLockedCells="1"/>
  <mergeCells count="74">
    <mergeCell ref="A1:B1"/>
    <mergeCell ref="C1:D1"/>
    <mergeCell ref="G1:H1"/>
    <mergeCell ref="O1:Q1"/>
    <mergeCell ref="A2:B2"/>
    <mergeCell ref="C2:D2"/>
    <mergeCell ref="E2:F2"/>
    <mergeCell ref="G2:H2"/>
    <mergeCell ref="M2:N2"/>
    <mergeCell ref="M12:N12"/>
    <mergeCell ref="A3:L6"/>
    <mergeCell ref="O3:Q13"/>
    <mergeCell ref="M9:N9"/>
    <mergeCell ref="M10:N10"/>
    <mergeCell ref="A11:B11"/>
    <mergeCell ref="C11:L11"/>
    <mergeCell ref="M11:N11"/>
    <mergeCell ref="A12:B12"/>
    <mergeCell ref="C12:L12"/>
    <mergeCell ref="A9:L9"/>
    <mergeCell ref="A10:L10"/>
    <mergeCell ref="A7:L8"/>
    <mergeCell ref="A18:C18"/>
    <mergeCell ref="G18:I18"/>
    <mergeCell ref="A13:B13"/>
    <mergeCell ref="C13:L13"/>
    <mergeCell ref="M13:N13"/>
    <mergeCell ref="A14:B14"/>
    <mergeCell ref="C14:L14"/>
    <mergeCell ref="M14:N14"/>
    <mergeCell ref="O14:Q14"/>
    <mergeCell ref="A16:C16"/>
    <mergeCell ref="G16:I16"/>
    <mergeCell ref="A17:C17"/>
    <mergeCell ref="G17:I17"/>
    <mergeCell ref="A19:C19"/>
    <mergeCell ref="G19:I19"/>
    <mergeCell ref="A20:C20"/>
    <mergeCell ref="G20:I20"/>
    <mergeCell ref="A21:C21"/>
    <mergeCell ref="G21:I21"/>
    <mergeCell ref="B30:C30"/>
    <mergeCell ref="G30:I30"/>
    <mergeCell ref="A31:N32"/>
    <mergeCell ref="A33:F33"/>
    <mergeCell ref="A22:C22"/>
    <mergeCell ref="G22:I22"/>
    <mergeCell ref="A23:C23"/>
    <mergeCell ref="G23:I23"/>
    <mergeCell ref="A24:C24"/>
    <mergeCell ref="G24:I24"/>
    <mergeCell ref="A28:C28"/>
    <mergeCell ref="D28:F28"/>
    <mergeCell ref="G28:I28"/>
    <mergeCell ref="A29:C29"/>
    <mergeCell ref="G29:I29"/>
    <mergeCell ref="A25:C25"/>
    <mergeCell ref="G25:I25"/>
    <mergeCell ref="A26:C26"/>
    <mergeCell ref="G26:I26"/>
    <mergeCell ref="A27:C27"/>
    <mergeCell ref="G27:I27"/>
    <mergeCell ref="G33:N35"/>
    <mergeCell ref="A34:F34"/>
    <mergeCell ref="A39:D39"/>
    <mergeCell ref="E39:H39"/>
    <mergeCell ref="I39:N39"/>
    <mergeCell ref="A37:D37"/>
    <mergeCell ref="E37:H37"/>
    <mergeCell ref="I37:N37"/>
    <mergeCell ref="A38:D38"/>
    <mergeCell ref="E38:H38"/>
    <mergeCell ref="I38:N38"/>
    <mergeCell ref="A35:F35"/>
  </mergeCells>
  <conditionalFormatting sqref="D28">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700-000000000000}">
      <formula1>$J$53:$J$69</formula1>
    </dataValidation>
  </dataValidations>
  <printOptions horizontalCentered="1" verticalCentered="1"/>
  <pageMargins left="0.25" right="0.25" top="0.75" bottom="0.75" header="0.3" footer="0.3"/>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dimension ref="A1:E89"/>
  <sheetViews>
    <sheetView showGridLines="0" zoomScaleNormal="100" zoomScaleSheetLayoutView="90" workbookViewId="0">
      <selection activeCell="J24" sqref="J24"/>
    </sheetView>
  </sheetViews>
  <sheetFormatPr baseColWidth="10" defaultColWidth="12" defaultRowHeight="12" x14ac:dyDescent="0.2"/>
  <cols>
    <col min="1" max="1" width="46" style="11" customWidth="1"/>
    <col min="2" max="2" width="52" style="11" customWidth="1"/>
    <col min="3" max="3" width="14.83203125" style="12" bestFit="1" customWidth="1"/>
    <col min="4" max="4" width="22.33203125" style="11" customWidth="1"/>
    <col min="5" max="5" width="14.83203125" style="224" customWidth="1"/>
    <col min="6" max="6" width="8.6640625" style="11" customWidth="1"/>
    <col min="7" max="16384" width="12" style="11"/>
  </cols>
  <sheetData>
    <row r="1" spans="1:5" ht="42" customHeight="1" x14ac:dyDescent="0.2">
      <c r="A1" s="225" t="s">
        <v>346</v>
      </c>
      <c r="B1" s="226">
        <f>'1_TITRE'!B2</f>
        <v>0</v>
      </c>
      <c r="C1" s="227" t="s">
        <v>79</v>
      </c>
      <c r="D1" s="226" t="s">
        <v>345</v>
      </c>
      <c r="E1" s="226" t="s">
        <v>358</v>
      </c>
    </row>
    <row r="2" spans="1:5" ht="15" x14ac:dyDescent="0.2">
      <c r="A2" s="38" t="s">
        <v>80</v>
      </c>
      <c r="B2" s="39"/>
      <c r="C2" s="40">
        <f>SUM(C3:C10)</f>
        <v>0</v>
      </c>
      <c r="D2" s="41"/>
      <c r="E2" s="212"/>
    </row>
    <row r="3" spans="1:5" x14ac:dyDescent="0.2">
      <c r="A3" s="13" t="s">
        <v>81</v>
      </c>
      <c r="B3" s="211">
        <f>'2_PRODUCTION'!B9</f>
        <v>0</v>
      </c>
      <c r="C3" s="15"/>
      <c r="D3" s="14"/>
      <c r="E3" s="213"/>
    </row>
    <row r="4" spans="1:5" x14ac:dyDescent="0.2">
      <c r="A4" s="13" t="s">
        <v>118</v>
      </c>
      <c r="B4" s="14"/>
      <c r="C4" s="15"/>
      <c r="D4" s="14"/>
      <c r="E4" s="213"/>
    </row>
    <row r="5" spans="1:5" x14ac:dyDescent="0.2">
      <c r="A5" s="13" t="s">
        <v>82</v>
      </c>
      <c r="B5" s="16"/>
      <c r="C5" s="15"/>
      <c r="D5" s="16"/>
      <c r="E5" s="213"/>
    </row>
    <row r="6" spans="1:5" x14ac:dyDescent="0.2">
      <c r="A6" s="13" t="s">
        <v>116</v>
      </c>
      <c r="B6" s="16"/>
      <c r="C6" s="15"/>
      <c r="D6" s="16"/>
      <c r="E6" s="213"/>
    </row>
    <row r="7" spans="1:5" x14ac:dyDescent="0.2">
      <c r="A7" s="13" t="s">
        <v>83</v>
      </c>
      <c r="B7" s="14"/>
      <c r="C7" s="15"/>
      <c r="D7" s="14"/>
      <c r="E7" s="213"/>
    </row>
    <row r="8" spans="1:5" x14ac:dyDescent="0.2">
      <c r="A8" s="13" t="s">
        <v>84</v>
      </c>
      <c r="B8" s="14"/>
      <c r="C8" s="15"/>
      <c r="D8" s="14"/>
      <c r="E8" s="213"/>
    </row>
    <row r="9" spans="1:5" x14ac:dyDescent="0.2">
      <c r="A9" s="13" t="s">
        <v>132</v>
      </c>
      <c r="B9" s="14"/>
      <c r="C9" s="15"/>
      <c r="D9" s="14"/>
      <c r="E9" s="213"/>
    </row>
    <row r="10" spans="1:5" x14ac:dyDescent="0.2">
      <c r="A10" s="13"/>
      <c r="B10" s="14"/>
      <c r="C10" s="15"/>
      <c r="D10" s="14"/>
      <c r="E10" s="213"/>
    </row>
    <row r="11" spans="1:5" ht="15" x14ac:dyDescent="0.2">
      <c r="A11" s="38" t="s">
        <v>85</v>
      </c>
      <c r="B11" s="42"/>
      <c r="C11" s="40">
        <f>SUM(C12:C19)</f>
        <v>0</v>
      </c>
      <c r="D11" s="43"/>
      <c r="E11" s="215"/>
    </row>
    <row r="12" spans="1:5" x14ac:dyDescent="0.2">
      <c r="A12" s="13" t="s">
        <v>81</v>
      </c>
      <c r="B12" s="14"/>
      <c r="C12" s="15"/>
      <c r="D12" s="14"/>
      <c r="E12" s="213"/>
    </row>
    <row r="13" spans="1:5" x14ac:dyDescent="0.2">
      <c r="A13" s="13" t="s">
        <v>118</v>
      </c>
      <c r="B13" s="14"/>
      <c r="C13" s="15"/>
      <c r="D13" s="14"/>
      <c r="E13" s="213"/>
    </row>
    <row r="14" spans="1:5" x14ac:dyDescent="0.2">
      <c r="A14" s="13" t="s">
        <v>219</v>
      </c>
      <c r="B14" s="14"/>
      <c r="C14" s="15"/>
      <c r="D14" s="14"/>
      <c r="E14" s="213"/>
    </row>
    <row r="15" spans="1:5" x14ac:dyDescent="0.2">
      <c r="A15" s="13" t="s">
        <v>218</v>
      </c>
      <c r="B15" s="14"/>
      <c r="C15" s="15"/>
      <c r="D15" s="14"/>
      <c r="E15" s="213"/>
    </row>
    <row r="16" spans="1:5" x14ac:dyDescent="0.2">
      <c r="A16" s="13" t="s">
        <v>83</v>
      </c>
      <c r="B16" s="14"/>
      <c r="C16" s="15"/>
      <c r="D16" s="14"/>
      <c r="E16" s="213"/>
    </row>
    <row r="17" spans="1:5" x14ac:dyDescent="0.2">
      <c r="A17" s="13" t="s">
        <v>84</v>
      </c>
      <c r="B17" s="14"/>
      <c r="C17" s="15"/>
      <c r="D17" s="14"/>
      <c r="E17" s="213"/>
    </row>
    <row r="18" spans="1:5" x14ac:dyDescent="0.2">
      <c r="A18" s="13" t="s">
        <v>132</v>
      </c>
      <c r="B18" s="14"/>
      <c r="C18" s="15"/>
      <c r="D18" s="14"/>
      <c r="E18" s="213"/>
    </row>
    <row r="19" spans="1:5" x14ac:dyDescent="0.2">
      <c r="A19" s="17"/>
      <c r="B19" s="18"/>
      <c r="C19" s="19"/>
      <c r="D19" s="18"/>
      <c r="E19" s="216"/>
    </row>
    <row r="20" spans="1:5" ht="15" x14ac:dyDescent="0.2">
      <c r="A20" s="38" t="s">
        <v>86</v>
      </c>
      <c r="B20" s="42"/>
      <c r="C20" s="40">
        <f>SUM(C21:C29)</f>
        <v>0</v>
      </c>
      <c r="D20" s="43"/>
      <c r="E20" s="215"/>
    </row>
    <row r="21" spans="1:5" x14ac:dyDescent="0.2">
      <c r="A21" s="20" t="s">
        <v>119</v>
      </c>
      <c r="B21" s="21"/>
      <c r="C21" s="22"/>
      <c r="D21" s="23"/>
      <c r="E21" s="217"/>
    </row>
    <row r="22" spans="1:5" x14ac:dyDescent="0.2">
      <c r="A22" s="13" t="s">
        <v>117</v>
      </c>
      <c r="B22" s="14"/>
      <c r="C22" s="15"/>
      <c r="D22" s="14"/>
      <c r="E22" s="213"/>
    </row>
    <row r="23" spans="1:5" x14ac:dyDescent="0.2">
      <c r="A23" s="13" t="s">
        <v>125</v>
      </c>
      <c r="B23" s="14"/>
      <c r="C23" s="15"/>
      <c r="D23" s="14"/>
      <c r="E23" s="213"/>
    </row>
    <row r="24" spans="1:5" x14ac:dyDescent="0.2">
      <c r="A24" s="13" t="s">
        <v>126</v>
      </c>
      <c r="B24" s="14"/>
      <c r="C24" s="15"/>
      <c r="D24" s="14"/>
      <c r="E24" s="213"/>
    </row>
    <row r="25" spans="1:5" x14ac:dyDescent="0.2">
      <c r="A25" s="13" t="s">
        <v>127</v>
      </c>
      <c r="B25" s="14"/>
      <c r="C25" s="15"/>
      <c r="D25" s="14"/>
      <c r="E25" s="213"/>
    </row>
    <row r="26" spans="1:5" x14ac:dyDescent="0.2">
      <c r="A26" s="13" t="s">
        <v>122</v>
      </c>
      <c r="B26" s="14"/>
      <c r="C26" s="15"/>
      <c r="D26" s="14"/>
      <c r="E26" s="213"/>
    </row>
    <row r="27" spans="1:5" x14ac:dyDescent="0.2">
      <c r="A27" s="13" t="s">
        <v>163</v>
      </c>
      <c r="B27" s="14"/>
      <c r="C27" s="15"/>
      <c r="D27" s="14"/>
      <c r="E27" s="213"/>
    </row>
    <row r="28" spans="1:5" x14ac:dyDescent="0.2">
      <c r="A28" s="13" t="s">
        <v>163</v>
      </c>
      <c r="B28" s="14"/>
      <c r="C28" s="15"/>
      <c r="D28" s="14"/>
      <c r="E28" s="213"/>
    </row>
    <row r="29" spans="1:5" x14ac:dyDescent="0.2">
      <c r="A29" s="13" t="s">
        <v>163</v>
      </c>
      <c r="B29" s="14"/>
      <c r="C29" s="15"/>
      <c r="D29" s="14"/>
      <c r="E29" s="213"/>
    </row>
    <row r="30" spans="1:5" ht="15" x14ac:dyDescent="0.2">
      <c r="A30" s="44" t="s">
        <v>124</v>
      </c>
      <c r="B30" s="45"/>
      <c r="C30" s="46">
        <f>SUM(C31:C36)</f>
        <v>0</v>
      </c>
      <c r="D30" s="47"/>
      <c r="E30" s="218"/>
    </row>
    <row r="31" spans="1:5" x14ac:dyDescent="0.2">
      <c r="A31" s="24" t="s">
        <v>418</v>
      </c>
      <c r="B31" s="25"/>
      <c r="C31" s="15"/>
      <c r="D31" s="14"/>
      <c r="E31" s="213"/>
    </row>
    <row r="32" spans="1:5" x14ac:dyDescent="0.2">
      <c r="A32" s="24" t="s">
        <v>419</v>
      </c>
      <c r="B32" s="25"/>
      <c r="C32" s="15"/>
      <c r="D32" s="14"/>
      <c r="E32" s="213"/>
    </row>
    <row r="33" spans="1:5" x14ac:dyDescent="0.2">
      <c r="A33" s="24" t="s">
        <v>87</v>
      </c>
      <c r="B33" s="25"/>
      <c r="C33" s="15"/>
      <c r="D33" s="14"/>
      <c r="E33" s="213"/>
    </row>
    <row r="34" spans="1:5" x14ac:dyDescent="0.2">
      <c r="A34" s="24" t="s">
        <v>120</v>
      </c>
      <c r="B34" s="25"/>
      <c r="C34" s="15"/>
      <c r="D34" s="14"/>
      <c r="E34" s="213"/>
    </row>
    <row r="35" spans="1:5" x14ac:dyDescent="0.2">
      <c r="A35" s="24" t="s">
        <v>163</v>
      </c>
      <c r="B35" s="25"/>
      <c r="C35" s="15"/>
      <c r="D35" s="14"/>
      <c r="E35" s="213"/>
    </row>
    <row r="36" spans="1:5" x14ac:dyDescent="0.2">
      <c r="A36" s="290" t="s">
        <v>163</v>
      </c>
      <c r="B36" s="25"/>
      <c r="C36" s="15"/>
      <c r="D36" s="14"/>
      <c r="E36" s="213"/>
    </row>
    <row r="37" spans="1:5" ht="15" x14ac:dyDescent="0.2">
      <c r="A37" s="48" t="s">
        <v>89</v>
      </c>
      <c r="B37" s="49"/>
      <c r="C37" s="50">
        <f>SUM(C38:C41)</f>
        <v>0</v>
      </c>
      <c r="D37" s="43"/>
      <c r="E37" s="215"/>
    </row>
    <row r="38" spans="1:5" x14ac:dyDescent="0.2">
      <c r="B38" s="291" t="s">
        <v>217</v>
      </c>
      <c r="C38" s="26"/>
      <c r="D38" s="23"/>
      <c r="E38" s="217"/>
    </row>
    <row r="39" spans="1:5" x14ac:dyDescent="0.2">
      <c r="A39" s="24" t="s">
        <v>163</v>
      </c>
      <c r="B39" s="14"/>
      <c r="C39" s="26"/>
      <c r="D39" s="14"/>
      <c r="E39" s="213"/>
    </row>
    <row r="40" spans="1:5" x14ac:dyDescent="0.2">
      <c r="A40" s="24" t="s">
        <v>163</v>
      </c>
      <c r="B40" s="14"/>
      <c r="C40" s="26"/>
      <c r="D40" s="14"/>
      <c r="E40" s="213"/>
    </row>
    <row r="41" spans="1:5" x14ac:dyDescent="0.2">
      <c r="A41" s="24" t="s">
        <v>163</v>
      </c>
      <c r="B41" s="14"/>
      <c r="C41" s="33"/>
      <c r="D41" s="18"/>
      <c r="E41" s="216"/>
    </row>
    <row r="42" spans="1:5" ht="15" x14ac:dyDescent="0.2">
      <c r="A42" s="51" t="s">
        <v>123</v>
      </c>
      <c r="B42" s="207" t="e">
        <f>C42/C62</f>
        <v>#DIV/0!</v>
      </c>
      <c r="C42" s="52">
        <f>C2+C11+C20+C30+C37</f>
        <v>0</v>
      </c>
      <c r="D42" s="43"/>
      <c r="E42" s="219"/>
    </row>
    <row r="43" spans="1:5" ht="15" x14ac:dyDescent="0.2">
      <c r="A43" s="28"/>
      <c r="B43" s="29"/>
      <c r="C43" s="26"/>
      <c r="D43" s="14"/>
      <c r="E43" s="220"/>
    </row>
    <row r="44" spans="1:5" s="31" customFormat="1" ht="15" x14ac:dyDescent="0.25">
      <c r="A44" s="38" t="s">
        <v>90</v>
      </c>
      <c r="B44" s="53"/>
      <c r="C44" s="54"/>
      <c r="D44" s="416"/>
      <c r="E44" s="221"/>
    </row>
    <row r="45" spans="1:5" x14ac:dyDescent="0.2">
      <c r="A45" s="13" t="s">
        <v>91</v>
      </c>
      <c r="B45" s="14"/>
      <c r="C45" s="15"/>
      <c r="D45" s="14"/>
      <c r="E45" s="214"/>
    </row>
    <row r="46" spans="1:5" x14ac:dyDescent="0.2">
      <c r="A46" s="13" t="s">
        <v>92</v>
      </c>
      <c r="B46" s="14"/>
      <c r="C46" s="15"/>
      <c r="D46" s="14"/>
      <c r="E46" s="213"/>
    </row>
    <row r="47" spans="1:5" x14ac:dyDescent="0.2">
      <c r="A47" s="13" t="s">
        <v>93</v>
      </c>
      <c r="B47" s="14"/>
      <c r="C47" s="15"/>
      <c r="D47" s="14"/>
      <c r="E47" s="213"/>
    </row>
    <row r="48" spans="1:5" x14ac:dyDescent="0.2">
      <c r="A48" s="13" t="s">
        <v>121</v>
      </c>
      <c r="B48" s="14"/>
      <c r="C48" s="15"/>
      <c r="D48" s="14"/>
      <c r="E48" s="213"/>
    </row>
    <row r="49" spans="1:5" x14ac:dyDescent="0.2">
      <c r="A49" s="13" t="s">
        <v>88</v>
      </c>
      <c r="B49" s="14"/>
      <c r="C49" s="15"/>
      <c r="D49" s="14"/>
      <c r="E49" s="213"/>
    </row>
    <row r="50" spans="1:5" x14ac:dyDescent="0.2">
      <c r="A50" s="32"/>
      <c r="B50" s="27"/>
      <c r="C50" s="33"/>
      <c r="D50" s="14"/>
      <c r="E50" s="213"/>
    </row>
    <row r="51" spans="1:5" x14ac:dyDescent="0.2">
      <c r="A51" s="55" t="s">
        <v>94</v>
      </c>
      <c r="B51" s="56"/>
      <c r="C51" s="57">
        <f>SUM(C45:C50)</f>
        <v>0</v>
      </c>
      <c r="D51" s="49"/>
      <c r="E51" s="219"/>
    </row>
    <row r="52" spans="1:5" x14ac:dyDescent="0.2">
      <c r="A52" s="13" t="s">
        <v>95</v>
      </c>
      <c r="B52" s="14"/>
      <c r="C52" s="15"/>
      <c r="D52" s="14"/>
      <c r="E52" s="213"/>
    </row>
    <row r="53" spans="1:5" x14ac:dyDescent="0.2">
      <c r="A53" s="13" t="s">
        <v>92</v>
      </c>
      <c r="B53" s="14"/>
      <c r="C53" s="15"/>
      <c r="D53" s="14"/>
      <c r="E53" s="213"/>
    </row>
    <row r="54" spans="1:5" x14ac:dyDescent="0.2">
      <c r="A54" s="13" t="s">
        <v>93</v>
      </c>
      <c r="B54" s="14"/>
      <c r="C54" s="15"/>
      <c r="D54" s="14"/>
      <c r="E54" s="213"/>
    </row>
    <row r="55" spans="1:5" x14ac:dyDescent="0.2">
      <c r="A55" s="13" t="s">
        <v>121</v>
      </c>
      <c r="B55" s="14"/>
      <c r="C55" s="15"/>
      <c r="D55" s="14"/>
      <c r="E55" s="213"/>
    </row>
    <row r="56" spans="1:5" x14ac:dyDescent="0.2">
      <c r="A56" s="13" t="s">
        <v>88</v>
      </c>
      <c r="B56" s="14"/>
      <c r="C56" s="15"/>
      <c r="D56" s="14"/>
      <c r="E56" s="213"/>
    </row>
    <row r="57" spans="1:5" x14ac:dyDescent="0.2">
      <c r="A57" s="13"/>
      <c r="B57" s="14"/>
      <c r="C57" s="15"/>
      <c r="D57" s="14"/>
      <c r="E57" s="213"/>
    </row>
    <row r="58" spans="1:5" x14ac:dyDescent="0.2">
      <c r="A58" s="55" t="s">
        <v>96</v>
      </c>
      <c r="B58" s="56"/>
      <c r="C58" s="57">
        <f>SUM(C52:C57)</f>
        <v>0</v>
      </c>
      <c r="D58" s="49"/>
      <c r="E58" s="219"/>
    </row>
    <row r="59" spans="1:5" x14ac:dyDescent="0.2">
      <c r="A59" s="34"/>
      <c r="B59" s="29"/>
      <c r="C59" s="26"/>
      <c r="D59" s="29"/>
      <c r="E59" s="220"/>
    </row>
    <row r="60" spans="1:5" s="31" customFormat="1" ht="15" x14ac:dyDescent="0.25">
      <c r="A60" s="58" t="s">
        <v>97</v>
      </c>
      <c r="B60" s="117" t="e">
        <f>C60/C62</f>
        <v>#DIV/0!</v>
      </c>
      <c r="C60" s="60">
        <f>C51+C58</f>
        <v>0</v>
      </c>
      <c r="D60" s="59"/>
      <c r="E60" s="222"/>
    </row>
    <row r="61" spans="1:5" s="30" customFormat="1" ht="15" x14ac:dyDescent="0.25">
      <c r="A61" s="61"/>
      <c r="B61" s="61"/>
      <c r="C61" s="62"/>
      <c r="D61" s="61"/>
      <c r="E61" s="223"/>
    </row>
    <row r="62" spans="1:5" s="31" customFormat="1" ht="15" x14ac:dyDescent="0.25">
      <c r="A62" s="58" t="s">
        <v>98</v>
      </c>
      <c r="B62" s="59"/>
      <c r="C62" s="60">
        <f>C42+C60</f>
        <v>0</v>
      </c>
      <c r="D62" s="59"/>
      <c r="E62" s="222"/>
    </row>
    <row r="64" spans="1:5" x14ac:dyDescent="0.2">
      <c r="A64" s="35"/>
      <c r="B64" s="35"/>
      <c r="C64" s="36"/>
    </row>
    <row r="89" spans="3:3" ht="15" x14ac:dyDescent="0.25">
      <c r="C89" s="37"/>
    </row>
  </sheetData>
  <sheetProtection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42"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13</vt:i4>
      </vt:variant>
    </vt:vector>
  </HeadingPairs>
  <TitlesOfParts>
    <vt:vector size="24" baseType="lpstr">
      <vt:lpstr>0_PAGE_1</vt:lpstr>
      <vt:lpstr>1_TITRE</vt:lpstr>
      <vt:lpstr>2_PRODUCTION</vt:lpstr>
      <vt:lpstr>3_ENTREPRISE</vt:lpstr>
      <vt:lpstr>4_AUTEURS</vt:lpstr>
      <vt:lpstr>5_TOURNAGE_POST</vt:lpstr>
      <vt:lpstr>6_DEVIS</vt:lpstr>
      <vt:lpstr>INSTRUCTION</vt:lpstr>
      <vt:lpstr>7_PLAN DE FI</vt:lpstr>
      <vt:lpstr>LIGNE</vt:lpstr>
      <vt:lpstr>8_FIN</vt:lpstr>
      <vt:lpstr>'6_DEVIS'!Impression_des_titres</vt:lpstr>
      <vt:lpstr>'7_PLAN DE FI'!Impression_des_titres</vt:lpstr>
      <vt:lpstr>'0_PAGE_1'!Zone_d_impression</vt:lpstr>
      <vt:lpstr>'1_TITRE'!Zone_d_impression</vt:lpstr>
      <vt:lpstr>'2_PRODUCTION'!Zone_d_impression</vt:lpstr>
      <vt:lpstr>'3_ENTREPRISE'!Zone_d_impression</vt:lpstr>
      <vt:lpstr>'4_AUTEURS'!Zone_d_impression</vt:lpstr>
      <vt:lpstr>'5_TOURNAGE_POST'!Zone_d_impression</vt:lpstr>
      <vt:lpstr>'6_DEVIS'!Zone_d_impression</vt:lpstr>
      <vt:lpstr>'7_PLAN DE FI'!Zone_d_impression</vt:lpstr>
      <vt:lpstr>'8_FIN'!Zone_d_impression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CARON Benoît</cp:lastModifiedBy>
  <cp:lastPrinted>2020-02-19T16:48:19Z</cp:lastPrinted>
  <dcterms:created xsi:type="dcterms:W3CDTF">2015-12-22T16:14:18Z</dcterms:created>
  <dcterms:modified xsi:type="dcterms:W3CDTF">2021-10-12T07:03:55Z</dcterms:modified>
</cp:coreProperties>
</file>