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updateLinks="never" codeName="ThisWorkbook" defaultThemeVersion="124226"/>
  <mc:AlternateContent xmlns:mc="http://schemas.openxmlformats.org/markup-compatibility/2006">
    <mc:Choice Requires="x15">
      <x15ac:absPath xmlns:x15ac="http://schemas.microsoft.com/office/spreadsheetml/2010/11/ac" url="\\rmp.loc\Occitanie\DCP\DOSSIERS COLLABORATIFS DCP\COMMUNICATION\DISPOSITIFS\DISPOSITIFS\IC\Cinema\CreationAV\Campagne2022\"/>
    </mc:Choice>
  </mc:AlternateContent>
  <xr:revisionPtr revIDLastSave="0" documentId="8_{430A9A3D-3F5B-4D78-9F33-3A56D892D2F5}" xr6:coauthVersionLast="47" xr6:coauthVersionMax="47" xr10:uidLastSave="{00000000-0000-0000-0000-000000000000}"/>
  <bookViews>
    <workbookView xWindow="-110" yWindow="-110" windowWidth="19420" windowHeight="10420" tabRatio="914" xr2:uid="{00000000-000D-0000-FFFF-FFFF00000000}"/>
  </bookViews>
  <sheets>
    <sheet name="0_PAGE_1" sheetId="37" r:id="rId1"/>
    <sheet name="1_TITRE" sheetId="16" r:id="rId2"/>
    <sheet name="2_PRODUCTION" sheetId="30" r:id="rId3"/>
    <sheet name="3_ENTREPRISE" sheetId="8" r:id="rId4"/>
    <sheet name="4_AUTEURS" sheetId="33" r:id="rId5"/>
    <sheet name="5_TOURNAGE_POST_DIST" sheetId="1" r:id="rId6"/>
    <sheet name="6_INTERPRETES" sheetId="9" r:id="rId7"/>
    <sheet name="7_TECHNICIENS" sheetId="34" r:id="rId8"/>
    <sheet name="8_DEVIS" sheetId="12" r:id="rId9"/>
    <sheet name="INSTRUCTION" sheetId="35" state="hidden" r:id="rId10"/>
    <sheet name="9_PLAN DE FI" sheetId="15" r:id="rId11"/>
    <sheet name="LIGNE" sheetId="31" state="hidden" r:id="rId12"/>
    <sheet name="10_FIN" sheetId="6" r:id="rId13"/>
  </sheets>
  <externalReferences>
    <externalReference r:id="rId14"/>
    <externalReference r:id="rId15"/>
  </externalReferences>
  <definedNames>
    <definedName name="Coût_HT_Total">'[1]Plan de fi'!$C$3</definedName>
    <definedName name="Coût_TTC">'[1]Plan de fi'!$H$3</definedName>
    <definedName name="COUTTOTAL" localSheetId="0">#REF!</definedName>
    <definedName name="COUTTOTAL">[2]RESERVE!$G$3</definedName>
    <definedName name="DEPENSESMINI">[2]RESERVE!#REF!</definedName>
    <definedName name="_xlnm.Print_Titles" localSheetId="8">'8_DEVIS'!$1:$1</definedName>
    <definedName name="_xlnm.Print_Titles" localSheetId="10">'9_PLAN DE FI'!$1:$1</definedName>
    <definedName name="Plafond">[2]RESERVE!#REF!</definedName>
    <definedName name="Plancher">[2]RESERVE!#REF!</definedName>
    <definedName name="Taux">[2]RESERVE!#REF!</definedName>
    <definedName name="_xlnm.Print_Area" localSheetId="0">'0_PAGE_1'!$A$1:$N$27</definedName>
    <definedName name="_xlnm.Print_Area" localSheetId="1">'1_TITRE'!$A$1:$N$30</definedName>
    <definedName name="_xlnm.Print_Area" localSheetId="12">'10_FIN'!$A$1:$N$21</definedName>
    <definedName name="_xlnm.Print_Area" localSheetId="2">'2_PRODUCTION'!$A$1:$N$21</definedName>
    <definedName name="_xlnm.Print_Area" localSheetId="3">'3_ENTREPRISE'!$A$1:$C$33</definedName>
    <definedName name="_xlnm.Print_Area" localSheetId="4">'4_AUTEURS'!$A$1:$N$29</definedName>
    <definedName name="_xlnm.Print_Area" localSheetId="5">'5_TOURNAGE_POST_DIST'!$A$1:$N$33</definedName>
    <definedName name="_xlnm.Print_Area" localSheetId="6">'6_INTERPRETES'!$A$1:$N$28</definedName>
    <definedName name="_xlnm.Print_Area" localSheetId="7">'7_TECHNICIENS'!$A$1:$N$31</definedName>
    <definedName name="_xlnm.Print_Area" localSheetId="8">'8_DEVIS'!$A$1:$G$139</definedName>
    <definedName name="_xlnm.Print_Area" localSheetId="10">'9_PLAN DE FI'!$A$1:$E$110</definedName>
    <definedName name="_xlnm.Print_Area" localSheetId="9">INSTRUCTION!$A$1:$L$29</definedName>
    <definedName name="_xlnm.Print_Area" localSheetId="11">LIGNE!$A$1:$AP$2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29" i="12" l="1"/>
  <c r="G137" i="12" s="1"/>
  <c r="F13" i="33" l="1"/>
  <c r="F4" i="33"/>
  <c r="K43" i="35" l="1"/>
  <c r="L43" i="35" s="1"/>
  <c r="K42" i="35"/>
  <c r="K41" i="35"/>
  <c r="L41" i="35" s="1"/>
  <c r="C41" i="35"/>
  <c r="B41" i="35"/>
  <c r="B3" i="6"/>
  <c r="Q2" i="35"/>
  <c r="L2" i="35"/>
  <c r="C2" i="35"/>
  <c r="A2" i="35"/>
  <c r="A3" i="35"/>
  <c r="A7" i="35"/>
  <c r="H43" i="35"/>
  <c r="G43" i="35"/>
  <c r="F43" i="35"/>
  <c r="D43" i="35"/>
  <c r="L42" i="35"/>
  <c r="H42" i="35"/>
  <c r="G42" i="35"/>
  <c r="F42" i="35"/>
  <c r="D42" i="35"/>
  <c r="G41" i="35"/>
  <c r="F41" i="35"/>
  <c r="H41" i="35"/>
  <c r="Q29" i="35"/>
  <c r="P29" i="35"/>
  <c r="O29" i="35"/>
  <c r="Q28" i="35"/>
  <c r="P28" i="35"/>
  <c r="O28" i="35"/>
  <c r="Q27" i="35"/>
  <c r="P27" i="35"/>
  <c r="O27" i="35"/>
  <c r="Q25" i="35"/>
  <c r="P25" i="35"/>
  <c r="O25" i="35"/>
  <c r="Q24" i="35"/>
  <c r="P24" i="35"/>
  <c r="O24" i="35"/>
  <c r="P18" i="35"/>
  <c r="O18" i="35"/>
  <c r="O16" i="35"/>
  <c r="P15" i="35"/>
  <c r="C11" i="35"/>
  <c r="C10" i="35"/>
  <c r="G9" i="35"/>
  <c r="E38" i="35"/>
  <c r="E37" i="35"/>
  <c r="E36" i="35"/>
  <c r="B5" i="8"/>
  <c r="A32" i="35" s="1"/>
  <c r="I2" i="35"/>
  <c r="D27" i="35"/>
  <c r="A33" i="35"/>
  <c r="G2" i="35"/>
  <c r="B138" i="12"/>
  <c r="P2" i="35"/>
  <c r="O2" i="35"/>
  <c r="B139" i="12"/>
  <c r="B1" i="12"/>
  <c r="N29" i="35"/>
  <c r="N28" i="35"/>
  <c r="N27" i="35"/>
  <c r="M26" i="35"/>
  <c r="N26" i="35"/>
  <c r="L26" i="35"/>
  <c r="K26" i="35"/>
  <c r="J26" i="35"/>
  <c r="D26" i="35"/>
  <c r="N25" i="35"/>
  <c r="E25" i="35"/>
  <c r="N24" i="35"/>
  <c r="E24" i="35"/>
  <c r="N23" i="35"/>
  <c r="E23" i="35"/>
  <c r="N22" i="35"/>
  <c r="E22" i="35"/>
  <c r="N21" i="35"/>
  <c r="E21" i="35"/>
  <c r="N20" i="35"/>
  <c r="E20" i="35"/>
  <c r="N19" i="35"/>
  <c r="E19" i="35"/>
  <c r="N18" i="35"/>
  <c r="E18" i="35"/>
  <c r="N17" i="35"/>
  <c r="E17" i="35"/>
  <c r="N16" i="35"/>
  <c r="E16" i="35"/>
  <c r="N15" i="35"/>
  <c r="E15" i="35"/>
  <c r="H122" i="12"/>
  <c r="I122" i="12" s="1"/>
  <c r="F122" i="12"/>
  <c r="G122" i="12" s="1"/>
  <c r="Q23" i="35" s="1"/>
  <c r="E122" i="12"/>
  <c r="O23" i="35" s="1"/>
  <c r="D122" i="12"/>
  <c r="C122" i="12"/>
  <c r="H101" i="12"/>
  <c r="F101" i="12"/>
  <c r="P22" i="35" s="1"/>
  <c r="G101" i="12"/>
  <c r="Q22" i="35" s="1"/>
  <c r="E101" i="12"/>
  <c r="O22" i="35" s="1"/>
  <c r="D101" i="12"/>
  <c r="D129" i="12" s="1"/>
  <c r="D137" i="12" s="1"/>
  <c r="C101" i="12"/>
  <c r="H93" i="12"/>
  <c r="I93" i="12" s="1"/>
  <c r="F93" i="12"/>
  <c r="P21" i="35" s="1"/>
  <c r="E93" i="12"/>
  <c r="E129" i="12" s="1"/>
  <c r="E137" i="12" s="1"/>
  <c r="D93" i="12"/>
  <c r="C93" i="12"/>
  <c r="H86" i="12"/>
  <c r="I86" i="12"/>
  <c r="F86" i="12"/>
  <c r="P20" i="35" s="1"/>
  <c r="E86" i="12"/>
  <c r="O20" i="35" s="1"/>
  <c r="D86" i="12"/>
  <c r="C86" i="12"/>
  <c r="I66" i="12"/>
  <c r="H66" i="12"/>
  <c r="F66" i="12"/>
  <c r="P19" i="35" s="1"/>
  <c r="G66" i="12"/>
  <c r="Q19" i="35" s="1"/>
  <c r="E66" i="12"/>
  <c r="O19" i="35" s="1"/>
  <c r="D66" i="12"/>
  <c r="C66" i="12"/>
  <c r="H56" i="12"/>
  <c r="I56" i="12"/>
  <c r="F56" i="12"/>
  <c r="G56" i="12" s="1"/>
  <c r="Q18" i="35" s="1"/>
  <c r="E56" i="12"/>
  <c r="D56" i="12"/>
  <c r="C56" i="12"/>
  <c r="C129" i="12" s="1"/>
  <c r="C137" i="12" s="1"/>
  <c r="H44" i="12"/>
  <c r="I44" i="12" s="1"/>
  <c r="G44" i="12"/>
  <c r="Q17" i="35" s="1"/>
  <c r="F44" i="12"/>
  <c r="P17" i="35" s="1"/>
  <c r="E44" i="12"/>
  <c r="O17" i="35" s="1"/>
  <c r="D44" i="12"/>
  <c r="C44" i="12"/>
  <c r="H14" i="12"/>
  <c r="I14" i="12" s="1"/>
  <c r="F14" i="12"/>
  <c r="P16" i="35" s="1"/>
  <c r="G14" i="12"/>
  <c r="Q16" i="35" s="1"/>
  <c r="E14" i="12"/>
  <c r="D14" i="12"/>
  <c r="C14" i="12"/>
  <c r="H2" i="12"/>
  <c r="I2" i="12" s="1"/>
  <c r="F2" i="12"/>
  <c r="G2" i="12" s="1"/>
  <c r="Q15" i="35" s="1"/>
  <c r="E2" i="12"/>
  <c r="O15" i="35" s="1"/>
  <c r="D2" i="12"/>
  <c r="C2" i="12"/>
  <c r="D41" i="35"/>
  <c r="I101" i="12"/>
  <c r="B2" i="6"/>
  <c r="B4" i="6"/>
  <c r="B5" i="6"/>
  <c r="I2" i="31"/>
  <c r="W2" i="31"/>
  <c r="U2" i="31"/>
  <c r="N2" i="31"/>
  <c r="M2" i="31"/>
  <c r="L2" i="31"/>
  <c r="K2" i="31"/>
  <c r="F2" i="31"/>
  <c r="B1" i="8"/>
  <c r="B2" i="30"/>
  <c r="E2" i="31"/>
  <c r="A2" i="31"/>
  <c r="N7" i="33"/>
  <c r="D2" i="31" s="1"/>
  <c r="B3" i="15"/>
  <c r="B1" i="15"/>
  <c r="B1" i="34"/>
  <c r="M8" i="1"/>
  <c r="C9" i="35" s="1"/>
  <c r="F1" i="33"/>
  <c r="N16" i="33"/>
  <c r="B2" i="31"/>
  <c r="BA2" i="31"/>
  <c r="V2" i="31"/>
  <c r="AQ2" i="31"/>
  <c r="O2" i="31"/>
  <c r="B2" i="8"/>
  <c r="P2" i="31"/>
  <c r="C32" i="15"/>
  <c r="C26" i="15"/>
  <c r="C20" i="15"/>
  <c r="C87" i="15"/>
  <c r="C96" i="15"/>
  <c r="C105" i="15"/>
  <c r="C68" i="15"/>
  <c r="C63" i="15"/>
  <c r="C58" i="15"/>
  <c r="C48" i="15"/>
  <c r="C38" i="15"/>
  <c r="C11" i="15"/>
  <c r="C2" i="15"/>
  <c r="C76" i="15" s="1"/>
  <c r="B1" i="9"/>
  <c r="B1" i="1"/>
  <c r="M14" i="1"/>
  <c r="AA2" i="31"/>
  <c r="C107" i="15"/>
  <c r="E26" i="35" l="1"/>
  <c r="C109" i="15"/>
  <c r="B76" i="15"/>
  <c r="B107" i="15"/>
  <c r="O21" i="35"/>
  <c r="O26" i="35" s="1"/>
  <c r="E2" i="35"/>
  <c r="Z2" i="31"/>
  <c r="H129" i="12"/>
  <c r="G93" i="12"/>
  <c r="Q21" i="35" s="1"/>
  <c r="F129" i="12"/>
  <c r="P23" i="35"/>
  <c r="P26" i="35" s="1"/>
  <c r="F137" i="12" l="1"/>
  <c r="G86" i="12" s="1"/>
  <c r="Q20" i="35" s="1"/>
  <c r="Q26" i="35" s="1"/>
  <c r="I129" i="12"/>
  <c r="H137" i="12"/>
  <c r="I137"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Benoit CARON</author>
  </authors>
  <commentList>
    <comment ref="B4" authorId="0" shapeId="0" xr:uid="{00000000-0006-0000-0200-000001000000}">
      <text>
        <r>
          <rPr>
            <b/>
            <sz val="9"/>
            <color indexed="81"/>
            <rFont val="Tahoma"/>
            <family val="2"/>
          </rPr>
          <t>Doit correspondre au plan de financement en onglet.</t>
        </r>
      </text>
    </comment>
    <comment ref="F4" authorId="0" shapeId="0" xr:uid="{00000000-0006-0000-0200-000002000000}">
      <text>
        <r>
          <rPr>
            <b/>
            <sz val="9"/>
            <color indexed="81"/>
            <rFont val="Tahoma"/>
            <family val="2"/>
          </rPr>
          <t>Doit correspondre au devis (colonne dépenses éligibles en région).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CARON FAMILY</author>
    <author>Benoit CARON</author>
  </authors>
  <commentList>
    <comment ref="A3" authorId="0" shapeId="0" xr:uid="{00000000-0006-0000-0300-000001000000}">
      <text>
        <r>
          <rPr>
            <b/>
            <sz val="9"/>
            <color indexed="81"/>
            <rFont val="Tahoma"/>
            <family val="2"/>
          </rPr>
          <t>SA, SARL, SAS, ...</t>
        </r>
      </text>
    </comment>
    <comment ref="A14" authorId="0" shapeId="0" xr:uid="{00000000-0006-0000-0300-000002000000}">
      <text>
        <r>
          <rPr>
            <b/>
            <sz val="9"/>
            <color indexed="81"/>
            <rFont val="Tahoma"/>
            <family val="2"/>
          </rPr>
          <t>RCS: commune du Registre du Commerce et des Sociétés</t>
        </r>
      </text>
    </comment>
    <comment ref="A17" authorId="1" shapeId="0" xr:uid="{00000000-0006-0000-0300-000003000000}">
      <text>
        <r>
          <rPr>
            <b/>
            <sz val="9"/>
            <color indexed="81"/>
            <rFont val="Tahoma"/>
            <family val="2"/>
          </rPr>
          <t>Si asujetti, le devis et le plan de financement doivent être présentés en HT.
Si non assujetti, le devis et le plan de financement doivent être présentés en TTC (en général, pour les associations principalement).</t>
        </r>
      </text>
    </comment>
    <comment ref="A19" authorId="0" shapeId="0" xr:uid="{00000000-0006-0000-0300-000004000000}">
      <text>
        <r>
          <rPr>
            <b/>
            <sz val="9"/>
            <color indexed="81"/>
            <rFont val="Tahoma"/>
            <family val="2"/>
          </rPr>
          <t>En moyenne, durant le dernier exercice approuvé.</t>
        </r>
      </text>
    </comment>
    <comment ref="A20" authorId="0" shapeId="0" xr:uid="{00000000-0006-0000-0300-000005000000}">
      <text>
        <r>
          <rPr>
            <b/>
            <sz val="9"/>
            <color indexed="81"/>
            <rFont val="Tahoma"/>
            <family val="2"/>
          </rPr>
          <t>Uniquement pour les entreprises établies en Occitanie.
Production totale : Somme du chiffre d’affaires HT et de la production immobilisée, cet agrégat fournit une mesure de l’ensemble de l’activité des entreprises de l’audiovisuel. Il tient compte à la fois de la production d’œuvres nouvelles et des ventes de biens et de services, notamment les ventes de droits de diffusion.</t>
        </r>
      </text>
    </comment>
    <comment ref="A23" authorId="0" shapeId="0" xr:uid="{00000000-0006-0000-0300-000006000000}">
      <text>
        <r>
          <rPr>
            <b/>
            <sz val="9"/>
            <color indexed="81"/>
            <rFont val="Tahoma"/>
            <family val="2"/>
          </rPr>
          <t>compte automatique cinéma ou audiovisuel. Répondre par oui ou par non.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Benoit CARON</author>
    <author>CARON FAMILY</author>
  </authors>
  <commentList>
    <comment ref="A2" authorId="0" shapeId="0" xr:uid="{00000000-0006-0000-0400-000001000000}">
      <text>
        <r>
          <rPr>
            <b/>
            <sz val="9"/>
            <color indexed="81"/>
            <rFont val="Tahoma"/>
            <family val="2"/>
          </rPr>
          <t>Pour inscription :
http://www.cnc.fr/web/fr/immatriculation-isan</t>
        </r>
        <r>
          <rPr>
            <sz val="9"/>
            <color indexed="81"/>
            <rFont val="Tahoma"/>
            <family val="2"/>
          </rPr>
          <t xml:space="preserve">
</t>
        </r>
      </text>
    </comment>
    <comment ref="A24" authorId="1" shapeId="0" xr:uid="{00000000-0006-0000-0400-000002000000}">
      <text>
        <r>
          <rPr>
            <b/>
            <sz val="9"/>
            <color indexed="81"/>
            <rFont val="Tahoma"/>
            <family val="2"/>
          </rPr>
          <t>Résidence d'une collectivité territoriale, d'une association ou d'une fondation privée.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Benoît CARON</author>
  </authors>
  <commentList>
    <comment ref="A1" authorId="0" shapeId="0" xr:uid="{00000000-0006-0000-0800-000001000000}">
      <text>
        <r>
          <rPr>
            <b/>
            <sz val="9"/>
            <color indexed="81"/>
            <rFont val="Tahoma"/>
            <family val="2"/>
          </rPr>
          <t>Ce devis correspond au modèle de devis CNC LM agrément (réforme 2018) complété par une colonne des dépenses prévisionnelles en Occitanie. 
Ce modèle long-métrage peut également être utilisé quel que soit le format ou la destination de l'œuvre sauf pour les narrations spécifiques : utiliser le DEVIS_XR ci-après.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Benoit CARON</author>
    <author>Benoît CARON</author>
  </authors>
  <commentList>
    <comment ref="J1" authorId="0" shapeId="0" xr:uid="{00000000-0006-0000-0900-000001000000}">
      <text>
        <r>
          <rPr>
            <b/>
            <sz val="9"/>
            <color indexed="81"/>
            <rFont val="Tahoma"/>
            <family val="2"/>
          </rPr>
          <t>CINEMA
Court métrage de fiction CM F
Court métrage documentaire CM DOC 
Court métrage d’animation CM ANIM
Long métrage de fiction LM F
Long métrage documentaire LM DOC
Long métrage d’animation LM ANIM 
AUDIOVISUEL 
Fiction télévisée unitaire F-TV U
Fiction télévisée série F-TV S  
Documentaire unitaire DOC U
Documentaire série DOC S
Animation unitaire ANIM U
Animation série ANIM S
Web fiction WEB F
Web doc WEB DOC
Transmédia TRANS
Jeux vidéo JEUX
Multimédia MMEDIA
Aides aux entreprises ENT
Magazines MAG</t>
        </r>
      </text>
    </comment>
    <comment ref="K1" authorId="0" shapeId="0" xr:uid="{00000000-0006-0000-0900-000002000000}">
      <text>
        <r>
          <rPr>
            <b/>
            <sz val="9"/>
            <color indexed="81"/>
            <rFont val="Tahoma"/>
            <family val="2"/>
          </rPr>
          <t xml:space="preserve">Production  PROD
Postproduction POST-P
Ecriture-développement et pilote EC-DEV
</t>
        </r>
      </text>
    </comment>
    <comment ref="G24" authorId="1" shapeId="0" xr:uid="{00000000-0006-0000-0900-000003000000}">
      <text>
        <r>
          <rPr>
            <b/>
            <sz val="9"/>
            <color indexed="81"/>
            <rFont val="Tahoma"/>
            <family val="2"/>
          </rPr>
          <t>Frais généraux, dans la limite de 10%, et apports en industrie, dans la limite de 10%. Eligibles pour les entreprises établies en Occitanie.</t>
        </r>
      </text>
    </comment>
    <comment ref="I40" authorId="1" shapeId="0" xr:uid="{00000000-0006-0000-0900-000004000000}">
      <text>
        <r>
          <rPr>
            <b/>
            <sz val="9"/>
            <color indexed="81"/>
            <rFont val="Tahoma"/>
            <family val="2"/>
          </rPr>
          <t xml:space="preserve">Le Fonds de Soutien Audiovisuel (ex COSIP) Automatique:
Les entreprises de production constituées sous forme de société commerciale dont le nombre d'heures diffusées sur les chaînes de télévision française (agréées par le CNC comme œuvres de </t>
        </r>
        <r>
          <rPr>
            <sz val="8"/>
            <color indexed="81"/>
            <rFont val="Tahoma"/>
            <family val="2"/>
          </rPr>
          <t>référence) leur permet d'avoir un compte automatique.
- Les projets bénéficiant d'un apport d'un ou de diffuseurs français au moins égal à 25% de la part française du financement, et composé d'une part de numéraire supérieure à 12 000 € de l'heure. Le préachat des droits de diffusion est obligatoire (l'achat de ces droits ou un intérêt de diffusion ne sont pas éligibles).
- Les projets dont le financement en numéraire par un diffuseur est inférieur à 12 000 € de l'heure mais bénéficiant d'un avis favorable de la commission sélective du COSIP ou d'une aide à la création d'une commission spécialisée du CNC.</t>
        </r>
      </text>
    </comment>
    <comment ref="N40" authorId="1" shapeId="0" xr:uid="{00000000-0006-0000-0900-000005000000}">
      <text>
        <r>
          <rPr>
            <sz val="8"/>
            <color indexed="81"/>
            <rFont val="Tahoma"/>
            <family val="2"/>
          </rPr>
          <t>Précisions sur les œuvres difficiles : Les œuvres cinématographiques difficiles ou à petit budget de longue durée sont définies comme étant les premières et deuxièmes œuvres d’un réalisateur ou une œuvre dont le budget est inférieur à 1.25 million d’euros (article 211-12 du règlement général des aides du CNC). Une œuvre audiovisuelle difficile est définie comme étant une œuvre présentant un caractère innovant, peu accessible ou délicat, en considération, notamment, du sujet, du format, de la dramaturgie, de la réalisation ou des conditions de production. Une œuvre à petit budget est celle dont le budget total est inférieur ou égal à 100 000 € par heure (article 311-23 du règlement général des aides du CNC).
Les courts métrages sont également considérés comme des œuvres difficiles, de même que les coproductions réalisées notamment avec une ou plusieurs entreprises de production établies dans les pays d’Afriques subsaharienne, les pays les moins avancés tels que définis par l’Organisation des Nations Unies et les pays figurant dans la zone de solidarité prioritaire définie par le comité interministériel de la coopération internationale et du développement.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Benoit CARON</author>
  </authors>
  <commentList>
    <comment ref="A1" authorId="0" shapeId="0" xr:uid="{00000000-0006-0000-0A00-000001000000}">
      <text>
        <r>
          <rPr>
            <b/>
            <sz val="9"/>
            <color indexed="81"/>
            <rFont val="Tahoma"/>
            <family val="2"/>
          </rPr>
          <t xml:space="preserve">Préciser si les financements sont acquis ou une date estimée pour une réponse dans le cas où un financement a été demandé et est en cours d'instruction.
En dehors des apports producteurs, sans justificatif (notifications, deal_mémo, contrat, ...), le financement sera considéré comme non acquis.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BC</author>
  </authors>
  <commentList>
    <comment ref="AT1" authorId="0" shapeId="0" xr:uid="{00000000-0006-0000-0B00-000001000000}">
      <text>
        <r>
          <rPr>
            <sz val="9"/>
            <color indexed="81"/>
            <rFont val="Tahoma"/>
            <family val="2"/>
          </rPr>
          <t>0 = refus CNC ou film abandonné.</t>
        </r>
      </text>
    </comment>
  </commentList>
</comments>
</file>

<file path=xl/sharedStrings.xml><?xml version="1.0" encoding="utf-8"?>
<sst xmlns="http://schemas.openxmlformats.org/spreadsheetml/2006/main" count="668" uniqueCount="551">
  <si>
    <t>Code NAF</t>
  </si>
  <si>
    <t>E-mail</t>
  </si>
  <si>
    <t>Autres régions ou pays de tournage envisagés</t>
  </si>
  <si>
    <t>Langue de la version originale</t>
  </si>
  <si>
    <t>Distributeur salles France</t>
  </si>
  <si>
    <t>1. Droits artistiques</t>
  </si>
  <si>
    <t>11.</t>
  </si>
  <si>
    <t>Sujet</t>
  </si>
  <si>
    <t>12.</t>
  </si>
  <si>
    <t>13.</t>
  </si>
  <si>
    <t>14.</t>
  </si>
  <si>
    <t>Droits musicaux</t>
  </si>
  <si>
    <t>15.</t>
  </si>
  <si>
    <t>16.</t>
  </si>
  <si>
    <t>17.</t>
  </si>
  <si>
    <t>Frais sur manuscrits</t>
  </si>
  <si>
    <t>19.</t>
  </si>
  <si>
    <t>Agents littéraires et conseils</t>
  </si>
  <si>
    <t>2. Personnel</t>
  </si>
  <si>
    <t>21.</t>
  </si>
  <si>
    <t>Producteurs</t>
  </si>
  <si>
    <t>22.</t>
  </si>
  <si>
    <t>Réalisateur technicien</t>
  </si>
  <si>
    <t>25.</t>
  </si>
  <si>
    <t>27.</t>
  </si>
  <si>
    <t>28.</t>
  </si>
  <si>
    <t>29.</t>
  </si>
  <si>
    <t>36.</t>
  </si>
  <si>
    <t>Personnels artistique après tournage</t>
  </si>
  <si>
    <t>37.</t>
  </si>
  <si>
    <t>39.</t>
  </si>
  <si>
    <t>Agents artistiques</t>
  </si>
  <si>
    <t>41.</t>
  </si>
  <si>
    <t>Auteurs</t>
  </si>
  <si>
    <t>42.</t>
  </si>
  <si>
    <t>43.</t>
  </si>
  <si>
    <t>44.</t>
  </si>
  <si>
    <t>45.</t>
  </si>
  <si>
    <t>513. Construction</t>
  </si>
  <si>
    <t>515. Consommations et prestations diverses</t>
  </si>
  <si>
    <t>516. Prestations spécifiques</t>
  </si>
  <si>
    <t xml:space="preserve">52. Décors   </t>
  </si>
  <si>
    <t>521. Locations</t>
  </si>
  <si>
    <t xml:space="preserve">naturels   </t>
  </si>
  <si>
    <t>522. Aménagements</t>
  </si>
  <si>
    <t>523. Prestations</t>
  </si>
  <si>
    <t>54.</t>
  </si>
  <si>
    <t>55.</t>
  </si>
  <si>
    <t>Meubles et accessoires</t>
  </si>
  <si>
    <t>56.</t>
  </si>
  <si>
    <t>57.</t>
  </si>
  <si>
    <t>58.</t>
  </si>
  <si>
    <t>Costumes</t>
  </si>
  <si>
    <t>59.</t>
  </si>
  <si>
    <t>6. Transports,défraiements, régie</t>
  </si>
  <si>
    <t>61.</t>
  </si>
  <si>
    <t>62.</t>
  </si>
  <si>
    <t>7. Moyens techniques</t>
  </si>
  <si>
    <t>71.</t>
  </si>
  <si>
    <t>72.</t>
  </si>
  <si>
    <t>73.</t>
  </si>
  <si>
    <t>74.</t>
  </si>
  <si>
    <t>Eclairage</t>
  </si>
  <si>
    <t>75.</t>
  </si>
  <si>
    <t>Son</t>
  </si>
  <si>
    <t>Génériques et films annonces</t>
  </si>
  <si>
    <t>84.</t>
  </si>
  <si>
    <t>85.</t>
  </si>
  <si>
    <t>9. Assurances et divers</t>
  </si>
  <si>
    <t>91.</t>
  </si>
  <si>
    <t>Assurances</t>
  </si>
  <si>
    <t>92.</t>
  </si>
  <si>
    <t>93.</t>
  </si>
  <si>
    <t>94.</t>
  </si>
  <si>
    <t>Frais financiers</t>
  </si>
  <si>
    <t>Total partiel</t>
  </si>
  <si>
    <t xml:space="preserve">Frais généraux </t>
  </si>
  <si>
    <t>Imprévus</t>
  </si>
  <si>
    <t>Total hors TVA</t>
  </si>
  <si>
    <t>Responsable du projet (personne à contacter)</t>
  </si>
  <si>
    <t>Prénom et nom</t>
  </si>
  <si>
    <t>Montants</t>
  </si>
  <si>
    <t>Producteur(s) délégué(s)</t>
  </si>
  <si>
    <t>Numéraire</t>
  </si>
  <si>
    <t>Fonds de soutien producteur</t>
  </si>
  <si>
    <t>Rémunération du producteur en participation</t>
  </si>
  <si>
    <t>Frais généraux en participation</t>
  </si>
  <si>
    <t>Autres coproducteurs</t>
  </si>
  <si>
    <t>Fonds de soutien</t>
  </si>
  <si>
    <t>Autres</t>
  </si>
  <si>
    <t>Eurimages (part française)</t>
  </si>
  <si>
    <t>Autre(s)</t>
  </si>
  <si>
    <t>Aides locales</t>
  </si>
  <si>
    <t>SOFICA</t>
  </si>
  <si>
    <t>Préventes et minima garantis</t>
  </si>
  <si>
    <t>Télévisions</t>
  </si>
  <si>
    <t>Salle</t>
  </si>
  <si>
    <t>Vidéo</t>
  </si>
  <si>
    <t>Etranger (préciser le ou les pays)</t>
  </si>
  <si>
    <t>Producteurs étrangers</t>
  </si>
  <si>
    <t>Apport 1er coproducteur étranger</t>
  </si>
  <si>
    <t>Aide(s) nationale(s)</t>
  </si>
  <si>
    <t>Eurimages</t>
  </si>
  <si>
    <t>Chaîne de TV</t>
  </si>
  <si>
    <t>Total  1er coproducteur (……………..%)</t>
  </si>
  <si>
    <t>Apport 2ème coproducteur étranger</t>
  </si>
  <si>
    <t>Total  2ème coproducteur  (……………..%)</t>
  </si>
  <si>
    <t>Apport 3ème coproducteur étranger</t>
  </si>
  <si>
    <t>Total  3ème coproducteur (……………..%)</t>
  </si>
  <si>
    <t>Total part étrangère</t>
  </si>
  <si>
    <t>Total général</t>
  </si>
  <si>
    <t>TITRE</t>
  </si>
  <si>
    <t>GENRE</t>
  </si>
  <si>
    <t>DUREE</t>
  </si>
  <si>
    <t>PHASE</t>
  </si>
  <si>
    <t>Filmographie récente du producteur et/ou de la société de production et projets en préparation</t>
  </si>
  <si>
    <t>Relevé d’Identité Bancaire</t>
  </si>
  <si>
    <t>Total</t>
  </si>
  <si>
    <t>Autre diffusion</t>
  </si>
  <si>
    <t>Pressenti ou confirmé ?</t>
  </si>
  <si>
    <t>Lien(s) de partage vidéo (œuvres précédentes, pilote, repérages, …)</t>
  </si>
  <si>
    <t>Autres collectivités territoriales (Région, Département, Commune,…) également sollicitées pour ce projet:</t>
  </si>
  <si>
    <t>Pour quel montant ?</t>
  </si>
  <si>
    <t>Date de réponse attendue ?</t>
  </si>
  <si>
    <t>Téléphones</t>
  </si>
  <si>
    <t>Nom du représentant légal</t>
  </si>
  <si>
    <t>Nombre de jours (estim.)</t>
  </si>
  <si>
    <t>Titre (gérant(e), président(e),…)</t>
  </si>
  <si>
    <t>Direction de production</t>
  </si>
  <si>
    <t>1er assistant réal.</t>
  </si>
  <si>
    <t>Régie générale</t>
  </si>
  <si>
    <t>Image</t>
  </si>
  <si>
    <t>Décoration</t>
  </si>
  <si>
    <t>Montage</t>
  </si>
  <si>
    <t>Synopsis ou présentation du projet (trois pages maximum)</t>
  </si>
  <si>
    <t>COSIP Automatique</t>
  </si>
  <si>
    <t>PROCIREP</t>
  </si>
  <si>
    <t>Industrie</t>
  </si>
  <si>
    <t>dont part antenne</t>
  </si>
  <si>
    <t>dont part coproducteur</t>
  </si>
  <si>
    <t>Coproduction télévision 1</t>
  </si>
  <si>
    <t>Coproduction télévision 2</t>
  </si>
  <si>
    <t>Coproduction télévision 3</t>
  </si>
  <si>
    <t>Parrainages</t>
  </si>
  <si>
    <t>Communauté Européenne (part française)</t>
  </si>
  <si>
    <t>Communauté Européenne (part étrangère)</t>
  </si>
  <si>
    <t>Financements participatifs</t>
  </si>
  <si>
    <t>Part française</t>
  </si>
  <si>
    <t>Autre aide sélective du CNC 1</t>
  </si>
  <si>
    <t>Autre aide sélective du CNC 2</t>
  </si>
  <si>
    <t>Aides sélectives CNC et Europe</t>
  </si>
  <si>
    <t>ADAMI</t>
  </si>
  <si>
    <t>SACD-Beaumarchais</t>
  </si>
  <si>
    <t>SACEM</t>
  </si>
  <si>
    <t xml:space="preserve">Interprêtes du commentaire, pour les documentaires notamment </t>
  </si>
  <si>
    <t>Postes</t>
  </si>
  <si>
    <t>Autres postes:</t>
  </si>
  <si>
    <t>Stagiaires</t>
  </si>
  <si>
    <t>Pour un projet d’adaptation, l’autorisation de l’ayant-droit de l’œuvre originale concernée</t>
  </si>
  <si>
    <t>2° lien</t>
  </si>
  <si>
    <t>Adresse complète</t>
  </si>
  <si>
    <t>Titre du projet</t>
  </si>
  <si>
    <t>Crédit d'impôt</t>
  </si>
  <si>
    <t>Compte automatique long-métrage du CNC ?</t>
  </si>
  <si>
    <t xml:space="preserve">Effectifs employés (équivalent temps plein, permanent) : </t>
  </si>
  <si>
    <t>Eventuellement, titre de l'œuvre originale et nom de l'auteur</t>
  </si>
  <si>
    <t>Forme juridique et capital de la société</t>
  </si>
  <si>
    <t>N° de SIRET et RCS</t>
  </si>
  <si>
    <t>fiction, documentaire, documentaire &amp; fiction ?</t>
  </si>
  <si>
    <t>Scripte</t>
  </si>
  <si>
    <t>première destination: cinéma, télévision, internet,…?</t>
  </si>
  <si>
    <t>Dépenses sur le territoire de la Région Occitanie (estimation)</t>
  </si>
  <si>
    <t>Entreprise de production déléguée</t>
  </si>
  <si>
    <t>Montant de l'aide sollicitée auprès de la Région Occitanie</t>
  </si>
  <si>
    <t>Pressentis ou confirmés ?</t>
  </si>
  <si>
    <t>Résident en Occitanie ?</t>
  </si>
  <si>
    <t>Précisions éventuelles</t>
  </si>
  <si>
    <t>Principaux lieux de tournage envisagés sur le territoire de l'Occitanie</t>
  </si>
  <si>
    <t>AUTEUR</t>
  </si>
  <si>
    <t>ENTREPRISE</t>
  </si>
  <si>
    <t>Jours de tournage total</t>
  </si>
  <si>
    <t>Documentaire</t>
  </si>
  <si>
    <t>Fiction</t>
  </si>
  <si>
    <t>A titre indicatif, indiquer ci-dessous les principaux postes techniques. En cas d'avis favorable, et avant de chiffrer une proposition d'aide, une liste détaillée sera demandée.</t>
  </si>
  <si>
    <t>Ecole, université ou organisme de formation</t>
  </si>
  <si>
    <t>Cette estimation doit correspondre à la somme des postes 21 à 29 (personnel) et 43 à 45 (charges sociales) de la colonne "Occitanie" du devis.</t>
  </si>
  <si>
    <t>Principaux lieux et prestataires de post-production</t>
  </si>
  <si>
    <t>Estimation de la masse salariale pour les techniciens établis en Occitanie</t>
  </si>
  <si>
    <t>film@laregion.fr</t>
  </si>
  <si>
    <t xml:space="preserve"> </t>
  </si>
  <si>
    <t>Réalisation</t>
  </si>
  <si>
    <t>Signature du représentant de l'entreprise de production déléguée</t>
  </si>
  <si>
    <t>Adresse du siège social (rue)</t>
  </si>
  <si>
    <t>Adresse du siège social (code postal)</t>
  </si>
  <si>
    <t>Adresse du siège social (ville)</t>
  </si>
  <si>
    <t>Compléter uniquement si différent:</t>
  </si>
  <si>
    <t>DEP.</t>
  </si>
  <si>
    <t>Eléments de la demande de soutien à adresser à la Région Occitanie</t>
  </si>
  <si>
    <t>Fiche de renseignements (ce fichier complété)</t>
  </si>
  <si>
    <t>Copie du contrat d'auteur ou de l'option, signé avec la société de production</t>
  </si>
  <si>
    <t>Commune</t>
  </si>
  <si>
    <t>Fiction-Documentaire</t>
  </si>
  <si>
    <t>Cinéma</t>
  </si>
  <si>
    <t>Télévision</t>
  </si>
  <si>
    <t>Autre</t>
  </si>
  <si>
    <t>CM</t>
  </si>
  <si>
    <t>Série</t>
  </si>
  <si>
    <t>LM</t>
  </si>
  <si>
    <t>Unitaire</t>
  </si>
  <si>
    <t>Transmédia</t>
  </si>
  <si>
    <t>Genre</t>
  </si>
  <si>
    <t>CM F</t>
  </si>
  <si>
    <t xml:space="preserve">CM DOC </t>
  </si>
  <si>
    <t>CM ANIM</t>
  </si>
  <si>
    <t>LM F</t>
  </si>
  <si>
    <t>LM DOC</t>
  </si>
  <si>
    <t xml:space="preserve">LM ANIM </t>
  </si>
  <si>
    <t>F-TV U</t>
  </si>
  <si>
    <t xml:space="preserve">F-TV S  </t>
  </si>
  <si>
    <t>DOC U</t>
  </si>
  <si>
    <t>DOC S</t>
  </si>
  <si>
    <t>ANIM U</t>
  </si>
  <si>
    <t>ANIM S</t>
  </si>
  <si>
    <t>WEB F</t>
  </si>
  <si>
    <t>WEB DOC</t>
  </si>
  <si>
    <t>TRANS</t>
  </si>
  <si>
    <t>JEUX</t>
  </si>
  <si>
    <t>MMEDIA</t>
  </si>
  <si>
    <t>ENT</t>
  </si>
  <si>
    <t>MAG</t>
  </si>
  <si>
    <t>Références pour menus déroulants</t>
  </si>
  <si>
    <t>Phase</t>
  </si>
  <si>
    <t>PROD</t>
  </si>
  <si>
    <t>EC-DEV</t>
  </si>
  <si>
    <t>N° RNA (pour les associations uniquement)</t>
  </si>
  <si>
    <t>Directeur de production</t>
  </si>
  <si>
    <t xml:space="preserve">Production totale (du dernier exercice approuvé, n) : </t>
  </si>
  <si>
    <t xml:space="preserve">Production totale (de l'exercice n-1) : </t>
  </si>
  <si>
    <t>Régime TVA (assujetti, non assujetti, partiellement assujetti)</t>
  </si>
  <si>
    <t>Pour réaliser un pdf de l'ensemble d'un classeur excel allez sous fichier / imprimer et dans Paramètres, choisir "Imprimer le classeur entier". Choisissez ensuite le convertisseur pdf (Acrobat ou autre).</t>
  </si>
  <si>
    <t>Réalisat
rice</t>
  </si>
  <si>
    <t>Auteur Région</t>
  </si>
  <si>
    <t>Notes production, diffusion et financements
(interne)</t>
  </si>
  <si>
    <t>Date CP</t>
  </si>
  <si>
    <t>Part Région</t>
  </si>
  <si>
    <t>Part CNC</t>
  </si>
  <si>
    <t>Volet CNC</t>
  </si>
  <si>
    <t>Présentation</t>
  </si>
  <si>
    <t>Synopsis</t>
  </si>
  <si>
    <t>Lieux de tournage
Dép./ Commune/ Site</t>
  </si>
  <si>
    <t>% Fin. Région</t>
  </si>
  <si>
    <t>Financ. Publics
hors Région</t>
  </si>
  <si>
    <t>% Financ. Publics</t>
  </si>
  <si>
    <t>Bilan CNC 
ou Statut</t>
  </si>
  <si>
    <t>Lettre de demande adressée à Madame la Présidente de la Région Occitanie, précisant la nature et le montant de l'aide souhaitée</t>
  </si>
  <si>
    <t xml:space="preserve">REGION OCCITANIE </t>
  </si>
  <si>
    <t>Budget prévisionnel (part française uniquement en cas de coproduction)</t>
  </si>
  <si>
    <t>Indiquez la date à laquelle vous avez pris contacts avec les accueils de tournage afin de trouver certains décors.</t>
  </si>
  <si>
    <t>Préciser si la recherche est en cours. En cas d'accord de principe ou définitif, joindre à la demande la lettre de confirmation du diffuseur ou du distributeur.</t>
  </si>
  <si>
    <t>Quel est votre contact auprès de la commission du film  d'Occitanie afin de rechercher des techniciens ?</t>
  </si>
  <si>
    <t>Production déléguée</t>
  </si>
  <si>
    <t>Région Occitanie</t>
  </si>
  <si>
    <t>CNC Fonds de Soutien Audiovisuel Sélectif</t>
  </si>
  <si>
    <t>CNC Avances sur recettes (long-métrage)</t>
  </si>
  <si>
    <t>CNC Aide aux coproductions étrangères</t>
  </si>
  <si>
    <t>Fonds de Soutien Audiovisuel Automatique</t>
  </si>
  <si>
    <t>Fonds de soutien producteur LM</t>
  </si>
  <si>
    <t>Adaptations, dialogues, commentaires</t>
  </si>
  <si>
    <t>Droits d'auteur réalisation</t>
  </si>
  <si>
    <t>Droits divers</t>
  </si>
  <si>
    <t>Traductions</t>
  </si>
  <si>
    <t>18.</t>
  </si>
  <si>
    <t>Frais préliminaires et frais de reprise d'un
projet existant</t>
  </si>
  <si>
    <t>Réalisateurs techniciens</t>
  </si>
  <si>
    <t>231. Direction</t>
  </si>
  <si>
    <t>administration</t>
  </si>
  <si>
    <t>Autres personnels</t>
  </si>
  <si>
    <t>Régie</t>
  </si>
  <si>
    <t>Mise en scène techniciens</t>
  </si>
  <si>
    <t>Conseillers spécialisés</t>
  </si>
  <si>
    <t>Directeur de la photographie</t>
  </si>
  <si>
    <t>Prises de vues - autres personnels</t>
  </si>
  <si>
    <t>Machinerie-Electricité</t>
  </si>
  <si>
    <t>Chef opérateur du son</t>
  </si>
  <si>
    <t>Son - autres personnels</t>
  </si>
  <si>
    <t>Créateur de costumes</t>
  </si>
  <si>
    <t>Chef costumier</t>
  </si>
  <si>
    <t>Costumes - autres personnels</t>
  </si>
  <si>
    <t>Maquillage-Coiffure</t>
  </si>
  <si>
    <t>24. Equipe</t>
  </si>
  <si>
    <t>Chef décorateur</t>
  </si>
  <si>
    <t>décoration</t>
  </si>
  <si>
    <t>Ensemblier décorateur</t>
  </si>
  <si>
    <t>Décoration - autres personnels</t>
  </si>
  <si>
    <t>Main-d'oeuvre décors</t>
  </si>
  <si>
    <t>26. Montage</t>
  </si>
  <si>
    <t>Chef monteur image</t>
  </si>
  <si>
    <t>et finitions</t>
  </si>
  <si>
    <t>Personnel affecté aux effets visuels (VFX)</t>
  </si>
  <si>
    <t>Divers</t>
  </si>
  <si>
    <t>Agents artistisques</t>
  </si>
  <si>
    <t>3. Equipe artistique</t>
  </si>
  <si>
    <t>31. Rôles</t>
  </si>
  <si>
    <t>Salaires</t>
  </si>
  <si>
    <t>principaux</t>
  </si>
  <si>
    <t>32. Rôles</t>
  </si>
  <si>
    <t>secondaires</t>
  </si>
  <si>
    <t>33 à 35.</t>
  </si>
  <si>
    <t>Petits rôles, autres artistes interprètes (cascadeurs, danseurs,etc.), acteurs de complément</t>
  </si>
  <si>
    <t>Personnel musique</t>
  </si>
  <si>
    <t>38.</t>
  </si>
  <si>
    <t>Diverses prestations musique</t>
  </si>
  <si>
    <t>4. Charges Sociales et fiscales</t>
  </si>
  <si>
    <t>Equipe technique</t>
  </si>
  <si>
    <t>Artistes</t>
  </si>
  <si>
    <t>46.</t>
  </si>
  <si>
    <t>Eléments de salaires annexes</t>
  </si>
  <si>
    <t>47.</t>
  </si>
  <si>
    <t>Impôts et taxes imputés au film</t>
  </si>
  <si>
    <t>5. Décors-Costumes-Maquillage-Coiffure</t>
  </si>
  <si>
    <t>512. Plateau et annexes</t>
  </si>
  <si>
    <t xml:space="preserve">51. Studio  </t>
  </si>
  <si>
    <t>514. Consommation électrique</t>
  </si>
  <si>
    <t>53.</t>
  </si>
  <si>
    <t>Aménagements décors</t>
  </si>
  <si>
    <t>Animaux</t>
  </si>
  <si>
    <t>Moyens de transports</t>
  </si>
  <si>
    <t>Effets spéciaux et cascades</t>
  </si>
  <si>
    <t>Maquillage et coiffure</t>
  </si>
  <si>
    <t>Transports et frais de séjour préparation</t>
  </si>
  <si>
    <t>Transports et frais de séjour tournage</t>
  </si>
  <si>
    <t>63 à 67</t>
  </si>
  <si>
    <t>Repas, hébergements, défraiements, déplacements
après tournage, droits de douanes</t>
  </si>
  <si>
    <t>68 à 69</t>
  </si>
  <si>
    <t>Frais de bureau, régie, divers</t>
  </si>
  <si>
    <t>Prises de vues "cinéma"</t>
  </si>
  <si>
    <t>Matériels additionnels à la prise de vue</t>
  </si>
  <si>
    <t>Machinerie</t>
  </si>
  <si>
    <t>76.</t>
  </si>
  <si>
    <t>Pellicules et supports</t>
  </si>
  <si>
    <t>8. Postproduction image et son</t>
  </si>
  <si>
    <t>811. Montage image</t>
  </si>
  <si>
    <t>812. Montage son</t>
  </si>
  <si>
    <t>813. Projections</t>
  </si>
  <si>
    <t xml:space="preserve">et </t>
  </si>
  <si>
    <t>814. Prestations son</t>
  </si>
  <si>
    <t>sonorisation</t>
  </si>
  <si>
    <t>815. Prestations post-synchro</t>
  </si>
  <si>
    <t>816. Auditorium</t>
  </si>
  <si>
    <t>817. Postproduction making of</t>
  </si>
  <si>
    <t>82.</t>
  </si>
  <si>
    <t>Laboratoire argentique</t>
  </si>
  <si>
    <t>83. Laboratoire</t>
  </si>
  <si>
    <t>831/832 Travaux avant tournage/Traitement rushes</t>
  </si>
  <si>
    <t>numérique</t>
  </si>
  <si>
    <t>833. Travaux après montage</t>
  </si>
  <si>
    <t>834. Travaux spécifiques stéréographie</t>
  </si>
  <si>
    <t>Effets visuels numériques</t>
  </si>
  <si>
    <t>86.</t>
  </si>
  <si>
    <t>Eléments de livraison</t>
  </si>
  <si>
    <t>87.</t>
  </si>
  <si>
    <t>Sous-titrages et audiodescription</t>
  </si>
  <si>
    <t>88.</t>
  </si>
  <si>
    <t>Frais photographiques</t>
  </si>
  <si>
    <t>Conservation pour dépôt légal</t>
  </si>
  <si>
    <t>89. Conservations</t>
  </si>
  <si>
    <t>Conservation production, éléments et données techniques</t>
  </si>
  <si>
    <t>Publicité, promotion et divers</t>
  </si>
  <si>
    <t>Frais juridiques, frais divers et certification
des comptes</t>
  </si>
  <si>
    <t>GENRE (GLOBAL)</t>
  </si>
  <si>
    <t>WEB ANIM</t>
  </si>
  <si>
    <t>Fonds de Soutien Audiovisuel (FSA) automatique du CNC ?</t>
  </si>
  <si>
    <t>Numéro ISAN de l'œuvre (obligatoire)</t>
  </si>
  <si>
    <t>Auteur du scénario, adaptation, dialogues et/ou co-réalisation ?</t>
  </si>
  <si>
    <t>Co-réalisateur (le cas échéant)</t>
  </si>
  <si>
    <t>dont tournage en région</t>
  </si>
  <si>
    <t>Dépenses éligibles</t>
  </si>
  <si>
    <t xml:space="preserve"> Merci de compléter au mieux ce document afin de permettre l'examen de votre demande par les services de la Région </t>
  </si>
  <si>
    <t>Réalisation (Prénom et NOM)</t>
  </si>
  <si>
    <t>Co-réalisation le cas échéant</t>
  </si>
  <si>
    <t>@</t>
  </si>
  <si>
    <t>Courrier électronique ou téléphone si résident en Occitanie</t>
  </si>
  <si>
    <t>1er Lien(s) de partage vidéo (œuvres précédentes, pilote, repérages, …)</t>
  </si>
  <si>
    <t>Ce projet a-t-il fait l'objet d'un atelier ou résidence d'écriture ?</t>
  </si>
  <si>
    <t>Ou a-t-il bénéficié d'une aide à l'écriture ou au développement ?</t>
  </si>
  <si>
    <t>Code postal</t>
  </si>
  <si>
    <t>Mois/année prévisionnels</t>
  </si>
  <si>
    <t>Distribution internationale</t>
  </si>
  <si>
    <t>Nombre d'épisodes, le cas échéant</t>
  </si>
  <si>
    <t>Durée (mn), par épidode le cas échéant</t>
  </si>
  <si>
    <t>Rôles principaux</t>
  </si>
  <si>
    <t>Ne rien indiquer si recherche en cours</t>
  </si>
  <si>
    <t>Rôles secondaires</t>
  </si>
  <si>
    <t>Cette estimation doit correspondre à la somme des postes 31 à 32  (équipe artistique) et 45 (charges sociales) de la colonne "Occitanie" du devis.</t>
  </si>
  <si>
    <t>Dont dépenses 
en Occitanie (€)</t>
  </si>
  <si>
    <t>Dépenses à 
l'étranger (€)</t>
  </si>
  <si>
    <t>Dépenses en 
France (€)</t>
  </si>
  <si>
    <t>Dépenses
totales (€)</t>
  </si>
  <si>
    <t>Dont dépenses
 éligibles €</t>
  </si>
  <si>
    <t>DEVIS</t>
  </si>
  <si>
    <t>non éligibles</t>
  </si>
  <si>
    <t>éligibles si entreprise établie en Occitanie dans la limite de 10% du total partiel</t>
  </si>
  <si>
    <t>Acquis (A) ou 
date estimée pour 
une réponse</t>
  </si>
  <si>
    <t>PLAN DE FINANCEMENT</t>
  </si>
  <si>
    <t>DISTRI</t>
  </si>
  <si>
    <t>AUTEUR (s) ou AUTRICE(S)</t>
  </si>
  <si>
    <t>Post-production</t>
  </si>
  <si>
    <t>Plan de financement</t>
  </si>
  <si>
    <t>Devis</t>
  </si>
  <si>
    <t>5. Décors-Costumes-HMC</t>
  </si>
  <si>
    <t>6. Transports, régie</t>
  </si>
  <si>
    <t>8. Postproduction</t>
  </si>
  <si>
    <t>4. Ch. Sociales et fiscales</t>
  </si>
  <si>
    <t>Ecart</t>
  </si>
  <si>
    <t>Adresse de correspondance complète</t>
  </si>
  <si>
    <t>Justificatif joint à la demande</t>
  </si>
  <si>
    <t>Précisions éventuelles. Ne rien indiquer si recherche en cours</t>
  </si>
  <si>
    <t>FORMAT</t>
  </si>
  <si>
    <t>Estimation du nombre d'artistes-interprètes établis en Occitanie, rôles principaux &amp; secondaires, pressentis</t>
  </si>
  <si>
    <t>Estimation de la masse salariale pour les artistes-interprètes établis en Occitanie, rôles principaux &amp; secondaires, pressentis</t>
  </si>
  <si>
    <t>Région (montant demandé)</t>
  </si>
  <si>
    <t>Montant de l'aide proposée au vote</t>
  </si>
  <si>
    <t>%</t>
  </si>
  <si>
    <t>J'atteste la réalisation effective du projet tel que décrit ci-dessus . En annexe un plan de financement définitif ainsi qu'un devis définitif détaillé présentant, en cas de différence importante entre le prévisionnel et les dépenses éffectives, les raisons de l'écart constaté.</t>
  </si>
  <si>
    <t>date :</t>
  </si>
  <si>
    <t>dont Occitanie</t>
  </si>
  <si>
    <t>Rendu de comptes pour annexes arrêtés et conventions</t>
  </si>
  <si>
    <t>Si 20% du budget part française jusquà 4 M€</t>
  </si>
  <si>
    <t>Synopsis du projet (400 caractères maximum)</t>
  </si>
  <si>
    <t>Si 125% de l'aide votée</t>
  </si>
  <si>
    <t>Si 150% de l'aide votée</t>
  </si>
  <si>
    <t>Budg. part fr.</t>
  </si>
  <si>
    <t>au dépôt</t>
  </si>
  <si>
    <t>au vote</t>
  </si>
  <si>
    <t>au rendu de comptes</t>
  </si>
  <si>
    <t>Total des financements publics</t>
  </si>
  <si>
    <t>Total apports diffuseurs</t>
  </si>
  <si>
    <t>Durée</t>
  </si>
  <si>
    <t>Apports théoriques minimum</t>
  </si>
  <si>
    <t>Calcul accès CNC auto (œuvres audiovisuelles uniquement)</t>
  </si>
  <si>
    <t>Dossier de demande d'aide à la production</t>
  </si>
  <si>
    <t>signature</t>
  </si>
  <si>
    <t xml:space="preserve">Joindre à la demande une présentation de l'auteur (filmographie). </t>
  </si>
  <si>
    <t>Télé-diffuseur France</t>
  </si>
  <si>
    <t>Web-diffuseur</t>
  </si>
  <si>
    <t>Plateforme numérique</t>
  </si>
  <si>
    <t>DESTINATION</t>
  </si>
  <si>
    <t>Contact</t>
  </si>
  <si>
    <t>Eligibilité</t>
  </si>
  <si>
    <t>Départ. de l'Entreprise</t>
  </si>
  <si>
    <t>Région de l'€</t>
  </si>
  <si>
    <t>EPISODES</t>
  </si>
  <si>
    <t>DATES TOURNAGES PREVUS</t>
  </si>
  <si>
    <t>LIEUX TOURNAGE
PREVUS</t>
  </si>
  <si>
    <t>DIFFUSEUR PRINCIPAL</t>
  </si>
  <si>
    <t>Date Comité
Lecture</t>
  </si>
  <si>
    <t>MONTANT</t>
  </si>
  <si>
    <t>Dépenses région prévues (éligibles)</t>
  </si>
  <si>
    <t>% Dépenses en région prévues</t>
  </si>
  <si>
    <t>Jours de tournage Région prévus</t>
  </si>
  <si>
    <t>Jours de tournage total prévus</t>
  </si>
  <si>
    <t>Masse salariale comédiens 
R prévue</t>
  </si>
  <si>
    <t>Droits d'auteur région (scénario, musique,…) prévus</t>
  </si>
  <si>
    <t>Masse salariale techniciens 
R prévue</t>
  </si>
  <si>
    <t>Jours de tournage 
R réalisés</t>
  </si>
  <si>
    <t>Budget total définitif (part française)</t>
  </si>
  <si>
    <t>Dépenses en région réalisées (éligibles)</t>
  </si>
  <si>
    <t>% 
Dépenses 
en région 
réalisées</t>
  </si>
  <si>
    <t>Masse salariale comédiens 
R réalisés</t>
  </si>
  <si>
    <t>Droits d'auteur région (scénario, musique,…) réalisés</t>
  </si>
  <si>
    <t>Masse salariale techniciens
 R  réalisée</t>
  </si>
  <si>
    <t>Exercice</t>
  </si>
  <si>
    <t>Mandaté</t>
  </si>
  <si>
    <t>Suivi par</t>
  </si>
  <si>
    <t>N°PROGOS</t>
  </si>
  <si>
    <t>DOSSIER NUMERIQUE</t>
  </si>
  <si>
    <t>DUREE TOTALE
(Durée X Nbre épisodes)</t>
  </si>
  <si>
    <t>Budget total prévu
(part française)</t>
  </si>
  <si>
    <t>AVIS</t>
  </si>
  <si>
    <t>VOTE</t>
  </si>
  <si>
    <t>qui seront chargés d'instruire votre demande ainsi que par les lecteurs réunis par la Région Occitanie qui donneront un avis sur le projet présenté</t>
  </si>
  <si>
    <t>Pour la production de films d'animation ou de films de fiction, un classeur spécifique est disponible sur le site de la Région</t>
  </si>
  <si>
    <t>CV du réalisateur ou de la réalisatrice, et éventuellement lien vers un site hébergeant des précédentes réalisations</t>
  </si>
  <si>
    <t>Dépenses éligibles justifiées ou certifiées pour versement de l'acompte ou du solde</t>
  </si>
  <si>
    <t>BNC (bénéfices non commerciaux)</t>
  </si>
  <si>
    <t>Apposer la mention "certifié sincère et conforme"</t>
  </si>
  <si>
    <t>Signature du représentant légal de l'entreprise</t>
  </si>
  <si>
    <t>rappel pour définir le code genre</t>
  </si>
  <si>
    <t>Notes</t>
  </si>
  <si>
    <t>Localisations en Occitanie</t>
  </si>
  <si>
    <t>Nbre jours tournage réalisés</t>
  </si>
  <si>
    <t>Autres localisations</t>
  </si>
  <si>
    <t>Périodes</t>
  </si>
  <si>
    <t>Synthèse du devis déposé</t>
  </si>
  <si>
    <t>Total Prev.</t>
  </si>
  <si>
    <t>Occitanie Pr.</t>
  </si>
  <si>
    <t>Eligibles Pr.</t>
  </si>
  <si>
    <t>Eligib. Réalisés</t>
  </si>
  <si>
    <t>N°ISAN ou ISAN-DEV</t>
  </si>
  <si>
    <t>Rémunération des auteurs principaux</t>
  </si>
  <si>
    <t>Frais liés à une résidence d'écriture</t>
  </si>
  <si>
    <t>PROGOS</t>
  </si>
  <si>
    <t>Frais liés à un atelier de production</t>
  </si>
  <si>
    <t>Taux dépenses par rapport au budget part française</t>
  </si>
  <si>
    <t>Intensité de financements publics</t>
  </si>
  <si>
    <t>Genre (global)</t>
  </si>
  <si>
    <t xml:space="preserve">Première destination: </t>
  </si>
  <si>
    <t>Format</t>
  </si>
  <si>
    <t>Phase EC-DEV</t>
  </si>
  <si>
    <t>REECRITURE-DEVELOPPEMENT</t>
  </si>
  <si>
    <t>Webdiffusion</t>
  </si>
  <si>
    <t>PILOTE SERIE</t>
  </si>
  <si>
    <t>Plateforme</t>
  </si>
  <si>
    <t>Dépenses éligibles minimum attendues selon montant de l'aide</t>
  </si>
  <si>
    <t>PRODUCTION</t>
  </si>
  <si>
    <t xml:space="preserve">pour un projet de documentaire </t>
  </si>
  <si>
    <t>Dossier administratif, non communiqué aux lecteurs :</t>
  </si>
  <si>
    <t>En cas de recours à une production exécutive installée en Occitanie (animation, effets spéciaux, post-production, traitements numériques,…), une lettre d’intention de la part du prestataire précisant les travaux qui seront effectués ou un contrat de prestation, éventuellement assorti de conditions suspensives.</t>
  </si>
  <si>
    <t>Estimation du nombre de postes de techniciens établis en Occitanie</t>
  </si>
  <si>
    <t xml:space="preserve">Le producteur délégué certifie que sa structure est en règle vis a vis de ses obligations fiscales et sociales et certifie exactes et sincères les informations mentionnées dans le présent document. Il déclare ne pas faire l’objet d’une procédure collective (ex : redressement, liquidation…) liée à des difficultés économiques, et ne pas être considéré comme une entreprise en difficulté au regard de la réglementation européenne des aides d’Etat . Cette demande est effectuée dans le cadre du dispositif d'aide à la création audiovisuelle de la Région Occitanie en vigueur à la date de la demande.
Le producteur délégué s’engage notamment  à respecter les obligations suivantes : 
• Fournir toute pièce complémentaire jugée utile pour instruire la demande et suivre la réalisation de l'opération ou du programme d’actions et informer le service instructeur en cas de modification du projet ou de son déroulement (ex : période d’exécution, localisation de l’opération, engagements financier, données techniques…) y compris en cas de changement de situation (fiscale, sociale…), de raison sociale, etc. 
• Informer la Région de tout changement dans la situation juridique, notamment toute modification des statuts, dissolution, fusion, toute procédure collective en cours et plus généralement de toute modification importante susceptible d’affecter le fonctionnement de la personne morale (ou physique) et, le cas échéant, déclarer à la Région, en annexe de la demande, les noms des élus de la Région Occitanie éventuellement membres du conseil d'administration de l'entreprise
• Tenir une comptabilité pour tracer les mouvements comptables de l’opération et dûment justifier les dépenses en cas d’attribution du financement
• Faire état de la participation de la Région en cas d’attribution du financement et se soumettre à tout contrôle technique, administratif, comptable et financier, et communiquer toutes pièces et informations en lien avec l'opération
• Avoir pris connaissance de l'article 441-6 alinéa 2 du Code pénal qui stipule que "le fait de fournir une déclaration mensongère en vue d’obtenir d’une administration publique ou d’un organisme chargé d’une mission de service public une allocation, un paiement ou un avantage  indu est puni de deux ans d’emprisonnement et de 30 000 € d’amende »
Le non-respect de ces obligations est susceptible de conduire à un non-versement ou un reversement partiel ou total du financement régional. 
</t>
  </si>
  <si>
    <t>Note de production de deux pages maximum, cette note doit également exposer brièvement les enjeux artistiques économiques et financiers du projet en expliquant notamment le choix de la région Occitanie (si le demandeur n'est pas résident en Occitanie), la recherche de financements en cours et les perspectives de diffusion</t>
  </si>
  <si>
    <t>Note d'intention de réalisation et, le cas échéant, des éléments graphiques ou références visuelles ou sonores</t>
  </si>
  <si>
    <t>Pour les unitaires, scénario (ou traitement pour les documentaires) ou séquencier complet, paginé. Pour les séries, le scénario du premier épisode, et les traitements ou présentations des épisodes suivants.</t>
  </si>
  <si>
    <t>Copie des justificatifs des financements acquis (à défaut les financements seront considérés comme non acquis)</t>
  </si>
  <si>
    <t>Extrait du K bis (de moins de 3 mois) pour les sociétés, extrait du J.O. pour les associations</t>
  </si>
  <si>
    <t>Réalité Virtuelle</t>
  </si>
  <si>
    <t>Réalité Augmentée</t>
  </si>
  <si>
    <t>Web Interactif</t>
  </si>
  <si>
    <t>Ecrans mobiles</t>
  </si>
  <si>
    <t>MAQUETTE</t>
  </si>
  <si>
    <t>Format .xls ou .xlsx 
ET
Format  .pdf
nommés ainsi :
1-FICHE-TITRE_DU_PROJET</t>
  </si>
  <si>
    <t>en 1 seul fichier de préférence, 
sous format .pdf
nommé ainsi :
2-ART-TITRE_DU_PROJET</t>
  </si>
  <si>
    <t>en 1 seul fichier de préférence, 
sous format .pdf
nommé ainsi :
3-ADM-TITRE_DU_PROJET</t>
  </si>
  <si>
    <t>court-métrage, long-métrage cinéma, unitaire, série audiovisuelle (télédiffusion ou webdiffusion)</t>
  </si>
  <si>
    <t>Les dossiers reçus en dehors des dates de dépôt ne seront pas examinés</t>
  </si>
  <si>
    <t>Dans le cadre du Règlement Général de Protection des Données (RGPD) :</t>
  </si>
  <si>
    <t>1/  j'autorise la Région Occitanie à utiliser mon mail pour l'envoi d'informations sur mon projet</t>
  </si>
  <si>
    <r>
      <t xml:space="preserve">OUI </t>
    </r>
    <r>
      <rPr>
        <b/>
        <sz val="9"/>
        <color theme="4" tint="-0.499984740745262"/>
        <rFont val="Arial"/>
        <family val="2"/>
      </rPr>
      <t></t>
    </r>
  </si>
  <si>
    <r>
      <t xml:space="preserve">NON  </t>
    </r>
    <r>
      <rPr>
        <b/>
        <sz val="9"/>
        <color theme="4" tint="-0.499984740745262"/>
        <rFont val="Arial"/>
        <family val="2"/>
      </rPr>
      <t></t>
    </r>
  </si>
  <si>
    <t>supprimer le choix non retenu</t>
  </si>
  <si>
    <t>2/  j'autorise la Région Occitanie à utiliser mon mail et à le transmettre à l'agence Occitanie Films pour l'envoi d'informations sur l'audiovisuel en Occitanie</t>
  </si>
  <si>
    <t>Vous pouvez notamment exercer à tout moment vos droits dans le cadre du RGPD via le mail : film@laregion.fr</t>
  </si>
  <si>
    <t xml:space="preserve">informations relatives au traitement des données personnelles 
</t>
  </si>
  <si>
    <t>Prénom et NOM du représentant de l'entreprise de production déléguée</t>
  </si>
  <si>
    <t>Date</t>
  </si>
  <si>
    <t>(supprimer le choix non retenu)</t>
  </si>
  <si>
    <t>Ce dossier comporte plusieurs feuilles (tableur avec onglets). Vérifier sur l'onglet dernière page les éléments à adresser à :</t>
  </si>
  <si>
    <t>Les modalités de  l'aide et les dates de dépôts peuvent être consultées sur le site de la Région</t>
  </si>
  <si>
    <t xml:space="preserve">Total HT dépenses éligibles Occitanie . </t>
  </si>
  <si>
    <t>A l'adresse mail : film@laregion.fr</t>
  </si>
  <si>
    <t>Si nécessaire, descriptif du projet ou précisions éventuelles (200 caractères maximum)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</si>
</sst>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164" formatCode="_-* #,##0.00\ _€_-;\-* #,##0.00\ _€_-;_-* &quot;-&quot;??\ _€_-;_-@_-"/>
    <numFmt numFmtId="165" formatCode="_-* #,##0\ &quot;€&quot;_-;\-* #,##0\ &quot;€&quot;_-;_-* &quot;-&quot;??\ &quot;€&quot;_-;_-@_-"/>
    <numFmt numFmtId="166" formatCode="_-* #,##0\ [$€-40C]_-;\-* #,##0\ [$€-40C]_-;_-* &quot;-&quot;??\ [$€-40C]_-;_-@_-"/>
    <numFmt numFmtId="167" formatCode="_-* #,##0\ _€_-;\-* #,##0\ _€_-;_-* &quot;-&quot;??\ _€_-;_-@_-"/>
    <numFmt numFmtId="168" formatCode="00000"/>
    <numFmt numFmtId="169" formatCode="0.0"/>
    <numFmt numFmtId="170" formatCode="#,##0_ ;[Red]\-#,##0\ "/>
  </numFmts>
  <fonts count="55" x14ac:knownFonts="1">
    <font>
      <sz val="9"/>
      <color theme="1"/>
      <name val="Calibri"/>
      <family val="2"/>
      <scheme val="minor"/>
    </font>
    <font>
      <b/>
      <sz val="9"/>
      <color theme="4" tint="-0.499984740745262"/>
      <name val="Calibri"/>
      <family val="2"/>
      <scheme val="minor"/>
    </font>
    <font>
      <sz val="9"/>
      <color theme="1"/>
      <name val="Calibri"/>
      <family val="2"/>
      <scheme val="minor"/>
    </font>
    <font>
      <b/>
      <sz val="9"/>
      <name val="Calibri"/>
      <family val="2"/>
      <scheme val="minor"/>
    </font>
    <font>
      <b/>
      <sz val="9"/>
      <color theme="4" tint="-0.249977111117893"/>
      <name val="Calibri"/>
      <family val="2"/>
      <scheme val="minor"/>
    </font>
    <font>
      <sz val="9"/>
      <name val="Calibri"/>
      <family val="2"/>
      <scheme val="minor"/>
    </font>
    <font>
      <sz val="10"/>
      <name val="MS Sans Serif"/>
      <family val="2"/>
    </font>
    <font>
      <b/>
      <sz val="8"/>
      <name val="Calibri"/>
      <family val="2"/>
      <scheme val="minor"/>
    </font>
    <font>
      <sz val="10"/>
      <name val="Arial"/>
      <family val="2"/>
    </font>
    <font>
      <sz val="11"/>
      <name val="Calibri"/>
      <family val="2"/>
      <scheme val="minor"/>
    </font>
    <font>
      <b/>
      <sz val="11"/>
      <name val="Calibri"/>
      <family val="2"/>
      <scheme val="minor"/>
    </font>
    <font>
      <b/>
      <sz val="11"/>
      <color theme="4" tint="-0.499984740745262"/>
      <name val="Calibri"/>
      <family val="2"/>
      <scheme val="minor"/>
    </font>
    <font>
      <b/>
      <sz val="9"/>
      <color indexed="81"/>
      <name val="Tahoma"/>
      <family val="2"/>
    </font>
    <font>
      <sz val="9"/>
      <color theme="2" tint="-9.9978637043366805E-2"/>
      <name val="Calibri"/>
      <family val="2"/>
      <scheme val="minor"/>
    </font>
    <font>
      <b/>
      <sz val="9"/>
      <color rgb="FFFFFFFF"/>
      <name val="Calibri"/>
      <family val="2"/>
    </font>
    <font>
      <i/>
      <sz val="9"/>
      <name val="Calibri"/>
      <family val="2"/>
      <scheme val="minor"/>
    </font>
    <font>
      <u/>
      <sz val="9"/>
      <color theme="10"/>
      <name val="Calibri"/>
      <family val="2"/>
      <scheme val="minor"/>
    </font>
    <font>
      <b/>
      <i/>
      <sz val="9"/>
      <color theme="4" tint="-0.499984740745262"/>
      <name val="Calibri"/>
      <family val="2"/>
      <scheme val="minor"/>
    </font>
    <font>
      <b/>
      <sz val="9"/>
      <color theme="3" tint="-0.499984740745262"/>
      <name val="Calibri"/>
      <family val="2"/>
    </font>
    <font>
      <sz val="9"/>
      <color indexed="81"/>
      <name val="Tahoma"/>
      <family val="2"/>
    </font>
    <font>
      <b/>
      <sz val="9"/>
      <color theme="1"/>
      <name val="Calibri"/>
      <family val="2"/>
      <scheme val="minor"/>
    </font>
    <font>
      <sz val="8"/>
      <color indexed="81"/>
      <name val="Tahoma"/>
      <family val="2"/>
    </font>
    <font>
      <sz val="8"/>
      <color theme="4" tint="-0.499984740745262"/>
      <name val="Calibri"/>
      <family val="2"/>
      <scheme val="minor"/>
    </font>
    <font>
      <sz val="8"/>
      <color theme="3"/>
      <name val="Calibri"/>
      <family val="2"/>
      <scheme val="minor"/>
    </font>
    <font>
      <b/>
      <sz val="9"/>
      <color theme="3"/>
      <name val="Calibri"/>
      <family val="2"/>
      <scheme val="minor"/>
    </font>
    <font>
      <sz val="8"/>
      <color theme="1"/>
      <name val="Calibri"/>
      <family val="2"/>
      <scheme val="minor"/>
    </font>
    <font>
      <b/>
      <sz val="8"/>
      <color theme="4"/>
      <name val="Calibri"/>
      <family val="2"/>
      <scheme val="minor"/>
    </font>
    <font>
      <b/>
      <sz val="8"/>
      <color theme="1"/>
      <name val="Calibri"/>
      <family val="2"/>
      <scheme val="minor"/>
    </font>
    <font>
      <sz val="8"/>
      <name val="Verdana"/>
      <family val="2"/>
    </font>
    <font>
      <b/>
      <sz val="8"/>
      <color theme="0"/>
      <name val="Calibri"/>
      <family val="2"/>
      <scheme val="minor"/>
    </font>
    <font>
      <i/>
      <sz val="9"/>
      <color theme="4" tint="-0.499984740745262"/>
      <name val="Calibri"/>
      <family val="2"/>
      <scheme val="minor"/>
    </font>
    <font>
      <b/>
      <sz val="8"/>
      <color theme="6"/>
      <name val="Calibri"/>
      <family val="2"/>
      <scheme val="minor"/>
    </font>
    <font>
      <sz val="10"/>
      <name val="Verdana"/>
      <family val="2"/>
    </font>
    <font>
      <b/>
      <sz val="8"/>
      <color rgb="FFFFC000"/>
      <name val="Calibri"/>
      <family val="2"/>
      <scheme val="minor"/>
    </font>
    <font>
      <b/>
      <sz val="10"/>
      <color theme="4" tint="-0.499984740745262"/>
      <name val="Calibri"/>
      <family val="2"/>
      <scheme val="minor"/>
    </font>
    <font>
      <b/>
      <sz val="9"/>
      <color theme="0" tint="-0.34998626667073579"/>
      <name val="Calibri"/>
      <family val="2"/>
      <scheme val="minor"/>
    </font>
    <font>
      <sz val="8"/>
      <name val="Calibri"/>
      <family val="2"/>
      <scheme val="minor"/>
    </font>
    <font>
      <i/>
      <sz val="8"/>
      <color theme="1"/>
      <name val="Calibri"/>
      <family val="2"/>
      <scheme val="minor"/>
    </font>
    <font>
      <sz val="9"/>
      <color theme="1" tint="0.34998626667073579"/>
      <name val="Calibri"/>
      <family val="2"/>
      <scheme val="minor"/>
    </font>
    <font>
      <b/>
      <sz val="10"/>
      <color theme="3"/>
      <name val="Calibri"/>
      <family val="2"/>
      <scheme val="minor"/>
    </font>
    <font>
      <b/>
      <sz val="12"/>
      <color theme="3"/>
      <name val="Calibri"/>
      <family val="2"/>
      <scheme val="minor"/>
    </font>
    <font>
      <b/>
      <sz val="8"/>
      <color theme="9"/>
      <name val="Calibri"/>
      <family val="2"/>
      <scheme val="minor"/>
    </font>
    <font>
      <b/>
      <sz val="8"/>
      <color rgb="FF00B0F0"/>
      <name val="Calibri"/>
      <family val="2"/>
      <scheme val="minor"/>
    </font>
    <font>
      <b/>
      <sz val="8"/>
      <color rgb="FF92D050"/>
      <name val="Calibri"/>
      <family val="2"/>
      <scheme val="minor"/>
    </font>
    <font>
      <sz val="8"/>
      <color rgb="FF92D050"/>
      <name val="Calibri"/>
      <family val="2"/>
      <scheme val="minor"/>
    </font>
    <font>
      <sz val="8"/>
      <color theme="0"/>
      <name val="Calibri"/>
      <family val="2"/>
      <scheme val="minor"/>
    </font>
    <font>
      <b/>
      <sz val="8"/>
      <color theme="2" tint="-0.749992370372631"/>
      <name val="Calibri"/>
      <family val="2"/>
      <scheme val="minor"/>
    </font>
    <font>
      <sz val="8"/>
      <color theme="2" tint="-0.749992370372631"/>
      <name val="Calibri"/>
      <family val="2"/>
      <scheme val="minor"/>
    </font>
    <font>
      <b/>
      <sz val="8"/>
      <color theme="3"/>
      <name val="Calibri"/>
      <family val="2"/>
      <scheme val="minor"/>
    </font>
    <font>
      <sz val="9"/>
      <color theme="3" tint="-0.499984740745262"/>
      <name val="Calibri"/>
      <family val="2"/>
    </font>
    <font>
      <sz val="9"/>
      <color theme="4" tint="-0.499984740745262"/>
      <name val="Calibri"/>
      <family val="2"/>
      <scheme val="minor"/>
    </font>
    <font>
      <b/>
      <sz val="9"/>
      <color theme="4" tint="-0.499984740745262"/>
      <name val="Arial"/>
      <family val="2"/>
    </font>
    <font>
      <b/>
      <sz val="9"/>
      <color theme="4"/>
      <name val="Calibri"/>
      <family val="2"/>
      <scheme val="minor"/>
    </font>
    <font>
      <u/>
      <sz val="8"/>
      <color theme="10"/>
      <name val="Calibri"/>
      <family val="2"/>
      <scheme val="minor"/>
    </font>
    <font>
      <sz val="8"/>
      <color theme="4"/>
      <name val="Calibri"/>
      <family val="2"/>
      <scheme val="minor"/>
    </font>
  </fonts>
  <fills count="18">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indexed="9"/>
        <bgColor indexed="64"/>
      </patternFill>
    </fill>
    <fill>
      <patternFill patternType="solid">
        <fgColor theme="3"/>
        <bgColor indexed="64"/>
      </patternFill>
    </fill>
    <fill>
      <patternFill patternType="solid">
        <fgColor theme="6"/>
        <bgColor indexed="64"/>
      </patternFill>
    </fill>
    <fill>
      <patternFill patternType="solid">
        <fgColor theme="9"/>
        <bgColor indexed="64"/>
      </patternFill>
    </fill>
    <fill>
      <patternFill patternType="solid">
        <fgColor theme="5" tint="0.79998168889431442"/>
        <bgColor indexed="64"/>
      </patternFill>
    </fill>
    <fill>
      <patternFill patternType="solid">
        <fgColor rgb="FFFFC000"/>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499984740745262"/>
        <bgColor indexed="64"/>
      </patternFill>
    </fill>
    <fill>
      <patternFill patternType="solid">
        <fgColor theme="4" tint="-0.499984740745262"/>
        <bgColor indexed="64"/>
      </patternFill>
    </fill>
    <fill>
      <patternFill patternType="solid">
        <fgColor rgb="FF92D050"/>
        <bgColor indexed="64"/>
      </patternFill>
    </fill>
    <fill>
      <patternFill patternType="solid">
        <fgColor theme="6" tint="0.59999389629810485"/>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hair">
        <color indexed="64"/>
      </top>
      <bottom/>
      <diagonal/>
    </border>
    <border>
      <left style="dotted">
        <color indexed="64"/>
      </left>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theme="4" tint="-0.249977111117893"/>
      </left>
      <right style="thin">
        <color theme="4" tint="-0.249977111117893"/>
      </right>
      <top style="thin">
        <color theme="4" tint="-0.249977111117893"/>
      </top>
      <bottom style="thin">
        <color theme="4" tint="-0.249977111117893"/>
      </bottom>
      <diagonal/>
    </border>
    <border>
      <left/>
      <right/>
      <top/>
      <bottom style="thin">
        <color theme="4" tint="-0.249977111117893"/>
      </bottom>
      <diagonal/>
    </border>
    <border>
      <left style="thin">
        <color indexed="64"/>
      </left>
      <right/>
      <top style="thin">
        <color indexed="64"/>
      </top>
      <bottom/>
      <diagonal/>
    </border>
    <border>
      <left style="thin">
        <color theme="4" tint="-0.499984740745262"/>
      </left>
      <right/>
      <top style="thin">
        <color theme="4" tint="-0.499984740745262"/>
      </top>
      <bottom style="thin">
        <color theme="4" tint="-0.499984740745262"/>
      </bottom>
      <diagonal/>
    </border>
    <border>
      <left/>
      <right/>
      <top style="thin">
        <color theme="4" tint="-0.499984740745262"/>
      </top>
      <bottom style="thin">
        <color theme="4" tint="-0.499984740745262"/>
      </bottom>
      <diagonal/>
    </border>
    <border>
      <left/>
      <right style="thin">
        <color theme="4" tint="-0.499984740745262"/>
      </right>
      <top style="thin">
        <color theme="4" tint="-0.499984740745262"/>
      </top>
      <bottom style="thin">
        <color theme="4" tint="-0.499984740745262"/>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auto="1"/>
      </left>
      <right style="thin">
        <color theme="2" tint="-9.9978637043366805E-2"/>
      </right>
      <top style="thin">
        <color theme="2" tint="-9.9978637043366805E-2"/>
      </top>
      <bottom style="thin">
        <color theme="2" tint="-9.9978637043366805E-2"/>
      </bottom>
      <diagonal/>
    </border>
    <border>
      <left style="thin">
        <color auto="1"/>
      </left>
      <right style="thin">
        <color theme="2" tint="-9.9978637043366805E-2"/>
      </right>
      <top style="thin">
        <color theme="2" tint="-9.9978637043366805E-2"/>
      </top>
      <bottom/>
      <diagonal/>
    </border>
    <border>
      <left style="thin">
        <color theme="2" tint="-9.9978637043366805E-2"/>
      </left>
      <right style="thin">
        <color theme="2" tint="-9.9978637043366805E-2"/>
      </right>
      <top style="thin">
        <color theme="2" tint="-9.9978637043366805E-2"/>
      </top>
      <bottom/>
      <diagonal/>
    </border>
    <border>
      <left style="dotted">
        <color indexed="64"/>
      </left>
      <right/>
      <top/>
      <bottom style="hair">
        <color indexed="64"/>
      </bottom>
      <diagonal/>
    </border>
    <border>
      <left style="dotted">
        <color auto="1"/>
      </left>
      <right/>
      <top style="hair">
        <color auto="1"/>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style="dotted">
        <color indexed="64"/>
      </right>
      <top/>
      <bottom style="hair">
        <color indexed="64"/>
      </bottom>
      <diagonal/>
    </border>
    <border>
      <left style="thin">
        <color indexed="64"/>
      </left>
      <right style="dotted">
        <color indexed="64"/>
      </right>
      <top style="hair">
        <color indexed="64"/>
      </top>
      <bottom style="hair">
        <color indexed="64"/>
      </bottom>
      <diagonal/>
    </border>
    <border>
      <left style="thin">
        <color indexed="64"/>
      </left>
      <right style="dotted">
        <color indexed="64"/>
      </right>
      <top style="hair">
        <color indexed="64"/>
      </top>
      <bottom/>
      <diagonal/>
    </border>
    <border>
      <left style="thin">
        <color indexed="64"/>
      </left>
      <right/>
      <top/>
      <bottom style="hair">
        <color indexed="64"/>
      </bottom>
      <diagonal/>
    </border>
    <border>
      <left style="thin">
        <color indexed="64"/>
      </left>
      <right style="dotted">
        <color indexed="64"/>
      </right>
      <top/>
      <bottom/>
      <diagonal/>
    </border>
    <border>
      <left style="thin">
        <color theme="2" tint="-9.9978637043366805E-2"/>
      </left>
      <right/>
      <top/>
      <bottom style="thin">
        <color theme="2" tint="-9.9978637043366805E-2"/>
      </bottom>
      <diagonal/>
    </border>
    <border>
      <left style="thin">
        <color theme="2" tint="-9.9978637043366805E-2"/>
      </left>
      <right/>
      <top style="thin">
        <color theme="2" tint="-9.9978637043366805E-2"/>
      </top>
      <bottom style="thin">
        <color theme="2" tint="-9.9978637043366805E-2"/>
      </bottom>
      <diagonal/>
    </border>
    <border>
      <left style="thin">
        <color theme="2" tint="-9.9978637043366805E-2"/>
      </left>
      <right/>
      <top style="thin">
        <color theme="2" tint="-9.9978637043366805E-2"/>
      </top>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theme="2" tint="-9.9978637043366805E-2"/>
      </left>
      <right/>
      <top/>
      <bottom style="thin">
        <color indexed="64"/>
      </bottom>
      <diagonal/>
    </border>
    <border>
      <left style="thin">
        <color auto="1"/>
      </left>
      <right style="thin">
        <color theme="2" tint="-9.9978637043366805E-2"/>
      </right>
      <top/>
      <bottom style="thin">
        <color theme="2" tint="-9.9978637043366805E-2"/>
      </bottom>
      <diagonal/>
    </border>
    <border>
      <left style="thin">
        <color theme="2" tint="-9.9978637043366805E-2"/>
      </left>
      <right style="thin">
        <color theme="2" tint="-9.9978637043366805E-2"/>
      </right>
      <top/>
      <bottom style="thin">
        <color theme="2" tint="-9.9978637043366805E-2"/>
      </bottom>
      <diagonal/>
    </border>
    <border>
      <left/>
      <right style="thin">
        <color theme="4" tint="-0.249977111117893"/>
      </right>
      <top style="thin">
        <color indexed="64"/>
      </top>
      <bottom style="thin">
        <color indexed="64"/>
      </bottom>
      <diagonal/>
    </border>
    <border>
      <left style="thin">
        <color theme="4" tint="-0.249977111117893"/>
      </left>
      <right/>
      <top style="thin">
        <color indexed="64"/>
      </top>
      <bottom style="thin">
        <color indexed="64"/>
      </bottom>
      <diagonal/>
    </border>
  </borders>
  <cellStyleXfs count="14">
    <xf numFmtId="0" fontId="0" fillId="0" borderId="0"/>
    <xf numFmtId="44" fontId="2" fillId="0" borderId="0" applyFont="0" applyFill="0" applyBorder="0" applyAlignment="0" applyProtection="0"/>
    <xf numFmtId="9" fontId="2" fillId="0" borderId="0" applyFont="0" applyFill="0" applyBorder="0" applyAlignment="0" applyProtection="0"/>
    <xf numFmtId="0" fontId="6" fillId="0" borderId="0"/>
    <xf numFmtId="0" fontId="8" fillId="0" borderId="0"/>
    <xf numFmtId="0" fontId="6" fillId="0" borderId="0"/>
    <xf numFmtId="0" fontId="16" fillId="0" borderId="0" applyNumberFormat="0" applyFill="0" applyBorder="0" applyAlignment="0" applyProtection="0"/>
    <xf numFmtId="164" fontId="2" fillId="0" borderId="0" applyFont="0" applyFill="0" applyBorder="0" applyAlignment="0" applyProtection="0"/>
    <xf numFmtId="44" fontId="28" fillId="0" borderId="0" applyFont="0" applyFill="0" applyBorder="0" applyAlignment="0" applyProtection="0"/>
    <xf numFmtId="0" fontId="28" fillId="0" borderId="0"/>
    <xf numFmtId="9" fontId="28" fillId="0" borderId="0" applyFont="0" applyFill="0" applyBorder="0" applyAlignment="0" applyProtection="0"/>
    <xf numFmtId="164" fontId="28" fillId="0" borderId="0" applyFont="0" applyFill="0" applyBorder="0" applyAlignment="0" applyProtection="0"/>
    <xf numFmtId="0" fontId="32" fillId="0" borderId="0"/>
    <xf numFmtId="0" fontId="6" fillId="0" borderId="0"/>
  </cellStyleXfs>
  <cellXfs count="703">
    <xf numFmtId="0" fontId="0" fillId="0" borderId="0" xfId="0"/>
    <xf numFmtId="0" fontId="0" fillId="0" borderId="0" xfId="0" applyBorder="1" applyAlignment="1" applyProtection="1">
      <alignment vertical="top" wrapText="1"/>
      <protection locked="0"/>
    </xf>
    <xf numFmtId="0" fontId="0" fillId="0" borderId="0" xfId="0" applyBorder="1" applyAlignment="1" applyProtection="1">
      <alignment horizontal="left" vertical="top" wrapText="1"/>
    </xf>
    <xf numFmtId="0" fontId="0" fillId="0" borderId="0" xfId="0" applyBorder="1" applyAlignment="1" applyProtection="1">
      <alignment horizontal="left" wrapText="1"/>
    </xf>
    <xf numFmtId="0" fontId="4" fillId="2" borderId="0" xfId="0" applyFont="1" applyFill="1" applyBorder="1" applyAlignment="1" applyProtection="1">
      <alignment horizontal="right" vertical="top" wrapText="1"/>
    </xf>
    <xf numFmtId="0" fontId="0" fillId="2" borderId="0" xfId="0" applyFill="1" applyBorder="1" applyAlignment="1" applyProtection="1">
      <alignment horizontal="right" vertical="top" wrapText="1"/>
    </xf>
    <xf numFmtId="0" fontId="1" fillId="0" borderId="0" xfId="0" applyFont="1" applyFill="1" applyBorder="1" applyAlignment="1" applyProtection="1">
      <alignment horizontal="left" vertical="top" wrapText="1"/>
    </xf>
    <xf numFmtId="0" fontId="1" fillId="2" borderId="0" xfId="0" applyFont="1" applyFill="1" applyBorder="1" applyAlignment="1" applyProtection="1">
      <alignment horizontal="center" vertical="top" wrapText="1"/>
    </xf>
    <xf numFmtId="0" fontId="0" fillId="2" borderId="0" xfId="0" applyFill="1" applyAlignment="1" applyProtection="1">
      <alignment horizontal="left" vertical="top" wrapText="1"/>
    </xf>
    <xf numFmtId="0" fontId="13" fillId="2" borderId="0" xfId="0" applyFont="1" applyFill="1" applyAlignment="1" applyProtection="1">
      <alignment horizontal="left" vertical="top" wrapText="1"/>
    </xf>
    <xf numFmtId="0" fontId="0" fillId="0" borderId="0" xfId="0" applyAlignment="1" applyProtection="1">
      <alignment horizontal="left" vertical="top" wrapText="1"/>
    </xf>
    <xf numFmtId="0" fontId="0" fillId="0" borderId="0" xfId="0" applyFill="1" applyAlignment="1" applyProtection="1">
      <alignment horizontal="left" vertical="top" wrapText="1"/>
    </xf>
    <xf numFmtId="0" fontId="5" fillId="0" borderId="0" xfId="4" applyFont="1" applyProtection="1">
      <protection locked="0"/>
    </xf>
    <xf numFmtId="165" fontId="5" fillId="0" borderId="0" xfId="1" applyNumberFormat="1" applyFont="1" applyProtection="1">
      <protection locked="0"/>
    </xf>
    <xf numFmtId="0" fontId="5" fillId="0" borderId="14" xfId="4" applyFont="1" applyBorder="1" applyAlignment="1" applyProtection="1">
      <alignment horizontal="right" vertical="center"/>
      <protection locked="0"/>
    </xf>
    <xf numFmtId="0" fontId="5" fillId="0" borderId="4" xfId="4" applyFont="1" applyBorder="1" applyProtection="1">
      <protection locked="0"/>
    </xf>
    <xf numFmtId="165" fontId="5" fillId="0" borderId="4" xfId="1" applyNumberFormat="1" applyFont="1" applyBorder="1" applyProtection="1">
      <protection locked="0"/>
    </xf>
    <xf numFmtId="3" fontId="5" fillId="0" borderId="4" xfId="4" applyNumberFormat="1" applyFont="1" applyBorder="1" applyProtection="1">
      <protection locked="0"/>
    </xf>
    <xf numFmtId="0" fontId="5" fillId="0" borderId="15" xfId="4" applyFont="1" applyBorder="1" applyAlignment="1" applyProtection="1">
      <alignment horizontal="right" vertical="center"/>
      <protection locked="0"/>
    </xf>
    <xf numFmtId="0" fontId="5" fillId="0" borderId="11" xfId="4" applyFont="1" applyBorder="1" applyProtection="1">
      <protection locked="0"/>
    </xf>
    <xf numFmtId="165" fontId="5" fillId="0" borderId="11" xfId="1" applyNumberFormat="1" applyFont="1" applyBorder="1" applyProtection="1">
      <protection locked="0"/>
    </xf>
    <xf numFmtId="0" fontId="15" fillId="0" borderId="14" xfId="4" applyFont="1" applyBorder="1" applyAlignment="1" applyProtection="1">
      <alignment horizontal="right" vertical="center"/>
      <protection locked="0"/>
    </xf>
    <xf numFmtId="0" fontId="5" fillId="0" borderId="12" xfId="4" applyFont="1" applyBorder="1" applyAlignment="1" applyProtection="1">
      <alignment horizontal="right" vertical="center"/>
      <protection locked="0"/>
    </xf>
    <xf numFmtId="0" fontId="5" fillId="0" borderId="12" xfId="4" applyFont="1" applyBorder="1" applyProtection="1">
      <protection locked="0"/>
    </xf>
    <xf numFmtId="165" fontId="5" fillId="0" borderId="12" xfId="1" applyNumberFormat="1" applyFont="1" applyBorder="1" applyProtection="1">
      <protection locked="0"/>
    </xf>
    <xf numFmtId="0" fontId="5" fillId="0" borderId="13" xfId="4" applyFont="1" applyBorder="1" applyProtection="1">
      <protection locked="0"/>
    </xf>
    <xf numFmtId="0" fontId="5" fillId="0" borderId="14" xfId="4" applyFont="1" applyBorder="1" applyAlignment="1" applyProtection="1">
      <alignment vertical="center"/>
      <protection locked="0"/>
    </xf>
    <xf numFmtId="0" fontId="5" fillId="0" borderId="4" xfId="4" applyFont="1" applyBorder="1" applyAlignment="1" applyProtection="1">
      <alignment horizontal="right" vertical="center"/>
      <protection locked="0"/>
    </xf>
    <xf numFmtId="0" fontId="5" fillId="0" borderId="14" xfId="4" applyFont="1" applyBorder="1" applyProtection="1">
      <protection locked="0"/>
    </xf>
    <xf numFmtId="165" fontId="5" fillId="0" borderId="0" xfId="1" applyNumberFormat="1" applyFont="1" applyBorder="1" applyProtection="1">
      <protection locked="0"/>
    </xf>
    <xf numFmtId="0" fontId="5" fillId="0" borderId="17" xfId="4" applyFont="1" applyBorder="1" applyProtection="1">
      <protection locked="0"/>
    </xf>
    <xf numFmtId="0" fontId="10" fillId="0" borderId="0" xfId="4" applyFont="1" applyBorder="1" applyAlignment="1" applyProtection="1">
      <alignment horizontal="right" vertical="center"/>
      <protection locked="0"/>
    </xf>
    <xf numFmtId="0" fontId="5" fillId="0" borderId="0" xfId="4" applyFont="1" applyBorder="1" applyProtection="1">
      <protection locked="0"/>
    </xf>
    <xf numFmtId="0" fontId="9" fillId="0" borderId="0" xfId="4" applyFont="1" applyBorder="1" applyProtection="1">
      <protection locked="0"/>
    </xf>
    <xf numFmtId="0" fontId="9" fillId="0" borderId="0" xfId="4" applyFont="1" applyProtection="1">
      <protection locked="0"/>
    </xf>
    <xf numFmtId="0" fontId="5" fillId="0" borderId="0" xfId="4" applyFont="1" applyBorder="1" applyAlignment="1" applyProtection="1">
      <alignment horizontal="right" vertical="center"/>
      <protection locked="0"/>
    </xf>
    <xf numFmtId="165" fontId="5" fillId="0" borderId="17" xfId="1" applyNumberFormat="1" applyFont="1" applyBorder="1" applyProtection="1">
      <protection locked="0"/>
    </xf>
    <xf numFmtId="0" fontId="5" fillId="0" borderId="2" xfId="4" applyFont="1" applyBorder="1" applyProtection="1">
      <protection locked="0"/>
    </xf>
    <xf numFmtId="0" fontId="3" fillId="0" borderId="0" xfId="4" applyFont="1" applyProtection="1">
      <protection locked="0"/>
    </xf>
    <xf numFmtId="165" fontId="3" fillId="0" borderId="0" xfId="1" applyNumberFormat="1" applyFont="1" applyProtection="1">
      <protection locked="0"/>
    </xf>
    <xf numFmtId="165" fontId="9" fillId="0" borderId="0" xfId="1" applyNumberFormat="1" applyFont="1" applyProtection="1">
      <protection locked="0"/>
    </xf>
    <xf numFmtId="0" fontId="0" fillId="5" borderId="0" xfId="0" applyFill="1" applyBorder="1" applyAlignment="1" applyProtection="1">
      <alignment horizontal="left" vertical="top" wrapText="1"/>
    </xf>
    <xf numFmtId="0" fontId="0" fillId="0" borderId="0" xfId="0" applyBorder="1" applyAlignment="1" applyProtection="1">
      <alignment horizontal="left" vertical="top" wrapText="1"/>
      <protection locked="0"/>
    </xf>
    <xf numFmtId="0" fontId="0" fillId="2" borderId="0" xfId="0" applyFill="1" applyBorder="1" applyAlignment="1" applyProtection="1">
      <alignment horizontal="left" vertical="top" wrapText="1"/>
    </xf>
    <xf numFmtId="0" fontId="1" fillId="2" borderId="0" xfId="0" applyFont="1" applyFill="1" applyAlignment="1" applyProtection="1">
      <alignment horizontal="left" vertical="top" wrapText="1"/>
    </xf>
    <xf numFmtId="0" fontId="0" fillId="0" borderId="0" xfId="0" applyFill="1" applyAlignment="1" applyProtection="1">
      <alignment horizontal="left" vertical="top" wrapText="1"/>
      <protection locked="0"/>
    </xf>
    <xf numFmtId="1" fontId="0" fillId="0" borderId="0" xfId="0" applyNumberFormat="1" applyBorder="1" applyAlignment="1" applyProtection="1">
      <alignment horizontal="left" vertical="top" wrapText="1"/>
      <protection locked="0"/>
    </xf>
    <xf numFmtId="44" fontId="0" fillId="0" borderId="0" xfId="1" applyFont="1" applyFill="1" applyAlignment="1" applyProtection="1">
      <alignment horizontal="left" vertical="top" wrapText="1"/>
      <protection locked="0"/>
    </xf>
    <xf numFmtId="0" fontId="1" fillId="2" borderId="0" xfId="0" applyFont="1" applyFill="1" applyBorder="1" applyAlignment="1" applyProtection="1">
      <alignment horizontal="left" wrapText="1"/>
    </xf>
    <xf numFmtId="0" fontId="1" fillId="2" borderId="0" xfId="0" applyFont="1" applyFill="1" applyBorder="1" applyAlignment="1" applyProtection="1">
      <alignment horizontal="left" vertical="top" wrapText="1"/>
    </xf>
    <xf numFmtId="0" fontId="0" fillId="0" borderId="0" xfId="0" applyFill="1" applyBorder="1" applyAlignment="1" applyProtection="1">
      <alignment horizontal="left" vertical="top" wrapText="1"/>
    </xf>
    <xf numFmtId="0" fontId="0" fillId="2" borderId="0" xfId="0" applyFill="1" applyBorder="1" applyAlignment="1" applyProtection="1">
      <alignment horizontal="left" vertical="top" wrapText="1"/>
    </xf>
    <xf numFmtId="0" fontId="0" fillId="2" borderId="0" xfId="0" applyFill="1" applyAlignment="1" applyProtection="1">
      <alignment vertical="center"/>
    </xf>
    <xf numFmtId="0" fontId="26" fillId="0" borderId="10" xfId="0" applyNumberFormat="1" applyFont="1" applyFill="1" applyBorder="1" applyAlignment="1" applyProtection="1">
      <alignment horizontal="left" vertical="center" wrapText="1"/>
    </xf>
    <xf numFmtId="0" fontId="17" fillId="2" borderId="0" xfId="0" applyFont="1" applyFill="1" applyAlignment="1" applyProtection="1">
      <alignment horizontal="left" vertical="top" wrapText="1"/>
    </xf>
    <xf numFmtId="49" fontId="0" fillId="0" borderId="0" xfId="0" applyNumberFormat="1" applyBorder="1" applyAlignment="1" applyProtection="1">
      <alignment vertical="top" wrapText="1"/>
      <protection locked="0"/>
    </xf>
    <xf numFmtId="0" fontId="16" fillId="0" borderId="0" xfId="6" applyBorder="1" applyAlignment="1" applyProtection="1">
      <alignment vertical="top" wrapText="1"/>
      <protection locked="0"/>
    </xf>
    <xf numFmtId="0" fontId="0" fillId="2" borderId="3" xfId="0" applyFill="1" applyBorder="1" applyAlignment="1" applyProtection="1">
      <alignment vertical="center"/>
    </xf>
    <xf numFmtId="0" fontId="24" fillId="2" borderId="7" xfId="0" applyFont="1" applyFill="1" applyBorder="1" applyAlignment="1" applyProtection="1">
      <alignment vertical="center"/>
    </xf>
    <xf numFmtId="0" fontId="0" fillId="0" borderId="0" xfId="0" applyFont="1" applyAlignment="1" applyProtection="1">
      <alignment vertical="center"/>
    </xf>
    <xf numFmtId="0" fontId="0" fillId="0" borderId="0" xfId="0" applyBorder="1" applyAlignment="1" applyProtection="1">
      <alignment horizontal="left" vertical="top" wrapText="1"/>
      <protection locked="0"/>
    </xf>
    <xf numFmtId="0" fontId="0" fillId="2" borderId="0" xfId="0" applyFill="1" applyBorder="1" applyAlignment="1" applyProtection="1">
      <alignment horizontal="left" vertical="top" wrapText="1"/>
    </xf>
    <xf numFmtId="0" fontId="1" fillId="2" borderId="0" xfId="0" applyFont="1" applyFill="1" applyAlignment="1" applyProtection="1">
      <alignment horizontal="left" vertical="top" wrapText="1"/>
    </xf>
    <xf numFmtId="0" fontId="24" fillId="2" borderId="0" xfId="0" applyFont="1" applyFill="1" applyBorder="1" applyAlignment="1" applyProtection="1">
      <alignment horizontal="right" vertical="center" wrapText="1"/>
    </xf>
    <xf numFmtId="0" fontId="0" fillId="0" borderId="0" xfId="0" applyBorder="1" applyAlignment="1" applyProtection="1">
      <alignment horizontal="left" vertical="top" wrapText="1"/>
      <protection locked="0"/>
    </xf>
    <xf numFmtId="0" fontId="1" fillId="2" borderId="0" xfId="0" applyFont="1" applyFill="1" applyBorder="1" applyAlignment="1" applyProtection="1">
      <alignment horizontal="left" wrapText="1"/>
    </xf>
    <xf numFmtId="0" fontId="1" fillId="2" borderId="0" xfId="0" applyFont="1" applyFill="1" applyBorder="1" applyAlignment="1" applyProtection="1">
      <alignment horizontal="right"/>
    </xf>
    <xf numFmtId="0" fontId="0" fillId="2" borderId="0" xfId="0" applyFill="1" applyBorder="1" applyAlignment="1" applyProtection="1">
      <alignment horizontal="left" vertical="top" wrapText="1"/>
    </xf>
    <xf numFmtId="0" fontId="1" fillId="2" borderId="0" xfId="0" applyFont="1" applyFill="1" applyBorder="1" applyAlignment="1" applyProtection="1">
      <alignment horizontal="left" vertical="top" wrapText="1"/>
    </xf>
    <xf numFmtId="0" fontId="11" fillId="2" borderId="0" xfId="0" applyFont="1" applyFill="1" applyBorder="1" applyAlignment="1" applyProtection="1">
      <alignment horizontal="center" vertical="center" wrapText="1"/>
    </xf>
    <xf numFmtId="0" fontId="1" fillId="2" borderId="0" xfId="0" applyFont="1" applyFill="1" applyAlignment="1" applyProtection="1">
      <alignment horizontal="left" vertical="top" wrapText="1"/>
    </xf>
    <xf numFmtId="0" fontId="0" fillId="0" borderId="0" xfId="0" applyFont="1" applyAlignment="1" applyProtection="1">
      <alignment horizontal="center" vertical="center"/>
    </xf>
    <xf numFmtId="0" fontId="25" fillId="0" borderId="0" xfId="0" applyFont="1" applyAlignment="1">
      <alignment vertical="top" wrapText="1"/>
    </xf>
    <xf numFmtId="0" fontId="25" fillId="0" borderId="1" xfId="0" applyFont="1" applyBorder="1" applyAlignment="1">
      <alignment vertical="top" wrapText="1"/>
    </xf>
    <xf numFmtId="0" fontId="27" fillId="0" borderId="1" xfId="0" applyFont="1" applyBorder="1" applyAlignment="1">
      <alignment vertical="top" wrapText="1"/>
    </xf>
    <xf numFmtId="49" fontId="25" fillId="0" borderId="1" xfId="0" applyNumberFormat="1" applyFont="1" applyBorder="1" applyAlignment="1">
      <alignment vertical="top" wrapText="1"/>
    </xf>
    <xf numFmtId="167" fontId="25" fillId="0" borderId="1" xfId="7" applyNumberFormat="1" applyFont="1" applyBorder="1" applyAlignment="1">
      <alignment vertical="top" wrapText="1"/>
    </xf>
    <xf numFmtId="1" fontId="25" fillId="0" borderId="1" xfId="0" applyNumberFormat="1" applyFont="1" applyBorder="1" applyAlignment="1">
      <alignment vertical="top" wrapText="1"/>
    </xf>
    <xf numFmtId="9" fontId="25" fillId="0" borderId="1" xfId="2" applyFont="1" applyBorder="1" applyAlignment="1">
      <alignment vertical="top" wrapText="1"/>
    </xf>
    <xf numFmtId="0" fontId="25" fillId="0" borderId="0" xfId="0" applyFont="1"/>
    <xf numFmtId="0" fontId="0" fillId="0" borderId="0" xfId="0" applyFont="1" applyAlignment="1" applyProtection="1">
      <alignment horizontal="left" vertical="center" wrapText="1"/>
    </xf>
    <xf numFmtId="0" fontId="0" fillId="0" borderId="0" xfId="0" applyBorder="1" applyAlignment="1" applyProtection="1">
      <alignment horizontal="center" vertical="center" wrapText="1"/>
    </xf>
    <xf numFmtId="0" fontId="1" fillId="2" borderId="0" xfId="0" applyFont="1" applyFill="1" applyAlignment="1" applyProtection="1">
      <alignment horizontal="left" vertical="top" wrapText="1"/>
    </xf>
    <xf numFmtId="0" fontId="27" fillId="2" borderId="7" xfId="0" applyFont="1" applyFill="1" applyBorder="1" applyAlignment="1" applyProtection="1">
      <alignment horizontal="left" vertical="center" wrapText="1"/>
    </xf>
    <xf numFmtId="0" fontId="27" fillId="8" borderId="7" xfId="0" applyFont="1" applyFill="1" applyBorder="1" applyAlignment="1" applyProtection="1">
      <alignment horizontal="left" vertical="center" wrapText="1"/>
    </xf>
    <xf numFmtId="0" fontId="10" fillId="0" borderId="0" xfId="3" applyFont="1" applyAlignment="1" applyProtection="1">
      <alignment vertical="center"/>
      <protection locked="0"/>
    </xf>
    <xf numFmtId="0" fontId="5" fillId="0" borderId="0" xfId="3" applyFont="1" applyAlignment="1" applyProtection="1">
      <alignment vertical="center"/>
      <protection locked="0"/>
    </xf>
    <xf numFmtId="3" fontId="5" fillId="0" borderId="0" xfId="3" applyNumberFormat="1" applyFont="1" applyAlignment="1" applyProtection="1">
      <alignment vertical="center"/>
      <protection locked="0"/>
    </xf>
    <xf numFmtId="0" fontId="1" fillId="2" borderId="0" xfId="0" applyFont="1" applyFill="1" applyBorder="1" applyAlignment="1" applyProtection="1">
      <alignment horizontal="left" wrapText="1"/>
    </xf>
    <xf numFmtId="0" fontId="0" fillId="2" borderId="0" xfId="0" applyFill="1" applyBorder="1" applyAlignment="1" applyProtection="1">
      <alignment horizontal="left" vertical="top" wrapText="1"/>
    </xf>
    <xf numFmtId="0" fontId="1" fillId="2" borderId="0" xfId="0" applyFont="1" applyFill="1" applyBorder="1" applyAlignment="1" applyProtection="1">
      <alignment horizontal="left" vertical="top" wrapText="1"/>
    </xf>
    <xf numFmtId="0" fontId="1" fillId="2" borderId="0" xfId="0" applyFont="1" applyFill="1" applyAlignment="1" applyProtection="1">
      <alignment vertical="top" wrapText="1"/>
    </xf>
    <xf numFmtId="0" fontId="0" fillId="0" borderId="0" xfId="0" applyAlignment="1" applyProtection="1">
      <alignment horizontal="left" vertical="top" wrapText="1"/>
      <protection locked="0"/>
    </xf>
    <xf numFmtId="0" fontId="1" fillId="2" borderId="0" xfId="0" applyFont="1" applyFill="1" applyBorder="1" applyAlignment="1" applyProtection="1">
      <alignment horizontal="right"/>
    </xf>
    <xf numFmtId="0" fontId="1" fillId="2" borderId="0" xfId="0" applyFont="1" applyFill="1" applyBorder="1" applyAlignment="1" applyProtection="1">
      <alignment horizontal="left" wrapText="1"/>
    </xf>
    <xf numFmtId="0" fontId="1" fillId="2" borderId="0" xfId="0" applyFont="1" applyFill="1" applyBorder="1" applyAlignment="1" applyProtection="1">
      <alignment horizontal="left" vertical="top" wrapText="1"/>
    </xf>
    <xf numFmtId="0" fontId="0" fillId="2" borderId="0" xfId="0" applyFill="1" applyBorder="1" applyAlignment="1" applyProtection="1">
      <alignment horizontal="left" vertical="top" wrapText="1"/>
    </xf>
    <xf numFmtId="0" fontId="1" fillId="2" borderId="0" xfId="0" applyFont="1" applyFill="1" applyBorder="1" applyAlignment="1" applyProtection="1">
      <alignment horizontal="left" vertical="top" wrapText="1"/>
    </xf>
    <xf numFmtId="0" fontId="11" fillId="2" borderId="0" xfId="0" applyFont="1" applyFill="1" applyBorder="1" applyAlignment="1" applyProtection="1">
      <alignment horizontal="center" vertical="center" wrapText="1"/>
    </xf>
    <xf numFmtId="0" fontId="0" fillId="2" borderId="0" xfId="0" applyFill="1" applyAlignment="1" applyProtection="1">
      <alignment horizontal="center" vertical="top" wrapText="1"/>
    </xf>
    <xf numFmtId="0" fontId="1" fillId="2" borderId="0" xfId="0" applyFont="1" applyFill="1" applyAlignment="1" applyProtection="1">
      <alignment horizontal="left" vertical="top" wrapText="1"/>
    </xf>
    <xf numFmtId="0" fontId="1" fillId="2" borderId="0" xfId="0" applyFont="1" applyFill="1" applyBorder="1" applyAlignment="1" applyProtection="1">
      <alignment wrapText="1"/>
    </xf>
    <xf numFmtId="0" fontId="0" fillId="0" borderId="0" xfId="0" applyAlignment="1">
      <alignment horizontal="left"/>
    </xf>
    <xf numFmtId="0" fontId="0" fillId="2" borderId="0" xfId="0" applyFill="1" applyAlignment="1" applyProtection="1">
      <alignment horizontal="left" vertical="center" wrapText="1"/>
    </xf>
    <xf numFmtId="0" fontId="0" fillId="0" borderId="0" xfId="0" applyAlignment="1" applyProtection="1">
      <alignment horizontal="left" vertical="center" wrapText="1"/>
    </xf>
    <xf numFmtId="0" fontId="1" fillId="2" borderId="0" xfId="0" applyFont="1" applyFill="1" applyAlignment="1" applyProtection="1">
      <alignment horizontal="left" vertical="center" wrapText="1"/>
    </xf>
    <xf numFmtId="165" fontId="0" fillId="0" borderId="0" xfId="1" applyNumberFormat="1" applyFont="1" applyAlignment="1" applyProtection="1">
      <alignment horizontal="left" vertical="center" wrapText="1"/>
    </xf>
    <xf numFmtId="0" fontId="30" fillId="2" borderId="0" xfId="0" applyFont="1" applyFill="1" applyAlignment="1" applyProtection="1">
      <alignment horizontal="right" vertical="center" wrapText="1"/>
    </xf>
    <xf numFmtId="0" fontId="0" fillId="0" borderId="0" xfId="0" applyAlignment="1" applyProtection="1">
      <alignment horizontal="left" vertical="top" wrapText="1"/>
    </xf>
    <xf numFmtId="0" fontId="0" fillId="0" borderId="0" xfId="0" applyBorder="1" applyAlignment="1" applyProtection="1">
      <alignment horizontal="left" vertical="top" wrapText="1"/>
    </xf>
    <xf numFmtId="0" fontId="1" fillId="2" borderId="0" xfId="0" applyFont="1" applyFill="1" applyBorder="1" applyAlignment="1" applyProtection="1">
      <alignment horizontal="left" vertical="top" wrapText="1"/>
    </xf>
    <xf numFmtId="0" fontId="0" fillId="0" borderId="0" xfId="0" applyAlignment="1" applyProtection="1">
      <alignment horizontal="left" vertical="center" wrapText="1"/>
    </xf>
    <xf numFmtId="0" fontId="0" fillId="0" borderId="0" xfId="0" applyAlignment="1" applyProtection="1">
      <alignment horizontal="left" vertical="top" wrapText="1"/>
    </xf>
    <xf numFmtId="0" fontId="11" fillId="2" borderId="0" xfId="0" applyFont="1" applyFill="1" applyBorder="1" applyAlignment="1" applyProtection="1">
      <alignment horizontal="center" vertical="center" wrapText="1"/>
    </xf>
    <xf numFmtId="0" fontId="1" fillId="2" borderId="0" xfId="0" applyFont="1" applyFill="1" applyBorder="1" applyAlignment="1" applyProtection="1">
      <alignment horizontal="left" wrapText="1"/>
    </xf>
    <xf numFmtId="0" fontId="0" fillId="0" borderId="0" xfId="0" applyAlignment="1">
      <alignment horizontal="left"/>
    </xf>
    <xf numFmtId="0" fontId="0" fillId="0" borderId="0" xfId="0" applyAlignment="1" applyProtection="1">
      <alignment horizontal="left" vertical="center" wrapText="1"/>
    </xf>
    <xf numFmtId="0" fontId="30" fillId="2" borderId="0" xfId="0" applyFont="1" applyFill="1" applyAlignment="1" applyProtection="1">
      <alignment horizontal="center" vertical="center" wrapText="1"/>
    </xf>
    <xf numFmtId="3" fontId="7" fillId="0" borderId="1" xfId="3" applyNumberFormat="1" applyFont="1" applyBorder="1" applyAlignment="1" applyProtection="1">
      <alignment horizontal="center" vertical="center" wrapText="1"/>
    </xf>
    <xf numFmtId="3" fontId="7" fillId="3" borderId="1" xfId="3" applyNumberFormat="1" applyFont="1" applyFill="1" applyBorder="1" applyAlignment="1" applyProtection="1">
      <alignment horizontal="center" vertical="center" wrapText="1"/>
    </xf>
    <xf numFmtId="3" fontId="7" fillId="11" borderId="1" xfId="3" applyNumberFormat="1" applyFont="1" applyFill="1" applyBorder="1" applyAlignment="1" applyProtection="1">
      <alignment horizontal="center" vertical="center" wrapText="1"/>
    </xf>
    <xf numFmtId="0" fontId="10" fillId="3" borderId="11" xfId="3" applyFont="1" applyFill="1" applyBorder="1" applyAlignment="1" applyProtection="1">
      <alignment vertical="center"/>
    </xf>
    <xf numFmtId="3" fontId="5" fillId="3" borderId="1" xfId="3" applyNumberFormat="1" applyFont="1" applyFill="1" applyBorder="1" applyAlignment="1" applyProtection="1">
      <alignment vertical="center"/>
    </xf>
    <xf numFmtId="3" fontId="5" fillId="11" borderId="1" xfId="3" applyNumberFormat="1" applyFont="1" applyFill="1" applyBorder="1" applyAlignment="1" applyProtection="1">
      <alignment vertical="center"/>
    </xf>
    <xf numFmtId="3" fontId="5" fillId="0" borderId="6" xfId="3" applyNumberFormat="1" applyFont="1" applyBorder="1" applyAlignment="1" applyProtection="1">
      <alignment vertical="center"/>
      <protection locked="0"/>
    </xf>
    <xf numFmtId="3" fontId="5" fillId="3" borderId="6" xfId="3" applyNumberFormat="1" applyFont="1" applyFill="1" applyBorder="1" applyAlignment="1" applyProtection="1">
      <alignment vertical="center"/>
      <protection locked="0"/>
    </xf>
    <xf numFmtId="0" fontId="10" fillId="3" borderId="7" xfId="3" applyFont="1" applyFill="1" applyBorder="1" applyAlignment="1" applyProtection="1">
      <alignment vertical="center"/>
    </xf>
    <xf numFmtId="0" fontId="5" fillId="0" borderId="0" xfId="3" applyFont="1" applyAlignment="1" applyProtection="1">
      <alignment horizontal="left" vertical="center" wrapText="1"/>
      <protection locked="0"/>
    </xf>
    <xf numFmtId="0" fontId="5" fillId="0" borderId="5" xfId="3" quotePrefix="1" applyFont="1" applyBorder="1" applyAlignment="1" applyProtection="1">
      <alignment horizontal="left" vertical="center" wrapText="1"/>
      <protection locked="0"/>
    </xf>
    <xf numFmtId="3" fontId="5" fillId="0" borderId="6" xfId="3" applyNumberFormat="1" applyFont="1" applyBorder="1" applyAlignment="1" applyProtection="1">
      <alignment vertical="center" wrapText="1"/>
      <protection locked="0"/>
    </xf>
    <xf numFmtId="3" fontId="5" fillId="3" borderId="6" xfId="3" applyNumberFormat="1" applyFont="1" applyFill="1" applyBorder="1" applyAlignment="1" applyProtection="1">
      <alignment vertical="center" wrapText="1"/>
      <protection locked="0"/>
    </xf>
    <xf numFmtId="0" fontId="5" fillId="0" borderId="0" xfId="3" applyFont="1" applyBorder="1" applyAlignment="1" applyProtection="1">
      <alignment vertical="center"/>
      <protection locked="0"/>
    </xf>
    <xf numFmtId="3" fontId="5" fillId="0" borderId="0" xfId="3" applyNumberFormat="1" applyFont="1" applyBorder="1" applyAlignment="1" applyProtection="1">
      <alignment vertical="center"/>
      <protection locked="0"/>
    </xf>
    <xf numFmtId="3" fontId="5" fillId="3" borderId="11" xfId="3" applyNumberFormat="1" applyFont="1" applyFill="1" applyBorder="1" applyAlignment="1" applyProtection="1">
      <alignment vertical="center"/>
    </xf>
    <xf numFmtId="3" fontId="5" fillId="0" borderId="4" xfId="3" applyNumberFormat="1" applyFont="1" applyBorder="1" applyAlignment="1" applyProtection="1">
      <alignment vertical="center"/>
      <protection locked="0"/>
    </xf>
    <xf numFmtId="3" fontId="5" fillId="3" borderId="4" xfId="3" applyNumberFormat="1" applyFont="1" applyFill="1" applyBorder="1" applyAlignment="1" applyProtection="1">
      <alignment vertical="center"/>
      <protection locked="0"/>
    </xf>
    <xf numFmtId="0" fontId="5" fillId="0" borderId="5" xfId="3" applyFont="1" applyBorder="1" applyAlignment="1" applyProtection="1">
      <alignment vertical="center"/>
      <protection locked="0"/>
    </xf>
    <xf numFmtId="0" fontId="5" fillId="0" borderId="5" xfId="3" quotePrefix="1" applyFont="1" applyBorder="1" applyAlignment="1" applyProtection="1">
      <alignment horizontal="left" vertical="center"/>
      <protection locked="0"/>
    </xf>
    <xf numFmtId="0" fontId="10" fillId="3" borderId="7" xfId="3" applyFont="1" applyFill="1" applyBorder="1" applyAlignment="1" applyProtection="1">
      <alignment horizontal="left" vertical="center"/>
    </xf>
    <xf numFmtId="0" fontId="5" fillId="0" borderId="0" xfId="3" applyFont="1" applyAlignment="1" applyProtection="1">
      <alignment vertical="center" wrapText="1"/>
      <protection locked="0"/>
    </xf>
    <xf numFmtId="0" fontId="5" fillId="0" borderId="5" xfId="3" applyFont="1" applyBorder="1" applyAlignment="1" applyProtection="1">
      <alignment vertical="center" wrapText="1"/>
      <protection locked="0"/>
    </xf>
    <xf numFmtId="3" fontId="3" fillId="0" borderId="0" xfId="3" applyNumberFormat="1" applyFont="1" applyAlignment="1" applyProtection="1">
      <alignment horizontal="center" vertical="center"/>
      <protection locked="0"/>
    </xf>
    <xf numFmtId="3" fontId="3" fillId="0" borderId="0" xfId="3" applyNumberFormat="1" applyFont="1" applyAlignment="1" applyProtection="1">
      <alignment vertical="center"/>
      <protection locked="0"/>
    </xf>
    <xf numFmtId="0" fontId="7" fillId="0" borderId="0" xfId="3" applyFont="1" applyAlignment="1" applyProtection="1">
      <alignment vertical="center" wrapText="1"/>
      <protection locked="0"/>
    </xf>
    <xf numFmtId="0" fontId="7" fillId="0" borderId="0" xfId="3" applyFont="1" applyAlignment="1" applyProtection="1">
      <alignment horizontal="left" vertical="center" wrapText="1"/>
      <protection locked="0"/>
    </xf>
    <xf numFmtId="0" fontId="7" fillId="0" borderId="1" xfId="3" applyFont="1" applyBorder="1" applyAlignment="1" applyProtection="1">
      <alignment vertical="center" wrapText="1"/>
      <protection locked="0"/>
    </xf>
    <xf numFmtId="0" fontId="7" fillId="0" borderId="0" xfId="3" applyFont="1" applyBorder="1" applyAlignment="1" applyProtection="1">
      <alignment vertical="center" wrapText="1"/>
      <protection locked="0"/>
    </xf>
    <xf numFmtId="0" fontId="5" fillId="0" borderId="8" xfId="3" quotePrefix="1" applyFont="1" applyBorder="1" applyAlignment="1" applyProtection="1">
      <alignment horizontal="left" vertical="center"/>
      <protection locked="0"/>
    </xf>
    <xf numFmtId="3" fontId="5" fillId="0" borderId="31" xfId="3" applyNumberFormat="1" applyFont="1" applyBorder="1" applyAlignment="1" applyProtection="1">
      <alignment vertical="center"/>
      <protection locked="0"/>
    </xf>
    <xf numFmtId="3" fontId="5" fillId="3" borderId="31" xfId="3" applyNumberFormat="1" applyFont="1" applyFill="1" applyBorder="1" applyAlignment="1" applyProtection="1">
      <alignment vertical="center"/>
      <protection locked="0"/>
    </xf>
    <xf numFmtId="0" fontId="3" fillId="0" borderId="1" xfId="3" applyFont="1" applyFill="1" applyBorder="1" applyAlignment="1" applyProtection="1">
      <alignment horizontal="center" vertical="center"/>
    </xf>
    <xf numFmtId="0" fontId="5" fillId="3" borderId="16" xfId="3" applyFont="1" applyFill="1" applyBorder="1" applyAlignment="1" applyProtection="1">
      <alignment vertical="center"/>
    </xf>
    <xf numFmtId="0" fontId="5" fillId="3" borderId="7" xfId="3" applyFont="1" applyFill="1" applyBorder="1" applyAlignment="1" applyProtection="1">
      <alignment horizontal="right" vertical="center"/>
    </xf>
    <xf numFmtId="0" fontId="5" fillId="0" borderId="32" xfId="3" applyFont="1" applyBorder="1" applyAlignment="1" applyProtection="1">
      <alignment horizontal="right" vertical="center" wrapText="1"/>
      <protection locked="0"/>
    </xf>
    <xf numFmtId="0" fontId="5" fillId="0" borderId="36" xfId="3" applyFont="1" applyBorder="1" applyAlignment="1" applyProtection="1">
      <alignment horizontal="right" vertical="center"/>
      <protection locked="0"/>
    </xf>
    <xf numFmtId="0" fontId="5" fillId="0" borderId="38" xfId="3" applyFont="1" applyBorder="1" applyAlignment="1" applyProtection="1">
      <alignment horizontal="right" vertical="center"/>
      <protection locked="0"/>
    </xf>
    <xf numFmtId="0" fontId="5" fillId="0" borderId="38" xfId="3" quotePrefix="1" applyFont="1" applyBorder="1" applyAlignment="1" applyProtection="1">
      <alignment horizontal="right" vertical="center"/>
      <protection locked="0"/>
    </xf>
    <xf numFmtId="0" fontId="5" fillId="0" borderId="34" xfId="3" applyFont="1" applyBorder="1" applyAlignment="1" applyProtection="1">
      <alignment horizontal="right" vertical="center"/>
      <protection locked="0"/>
    </xf>
    <xf numFmtId="0" fontId="5" fillId="0" borderId="17" xfId="3" applyFont="1" applyBorder="1" applyAlignment="1" applyProtection="1">
      <alignment horizontal="right" vertical="center"/>
      <protection locked="0"/>
    </xf>
    <xf numFmtId="0" fontId="5" fillId="0" borderId="32" xfId="3" quotePrefix="1" applyFont="1" applyBorder="1" applyAlignment="1" applyProtection="1">
      <alignment horizontal="right" vertical="center"/>
      <protection locked="0"/>
    </xf>
    <xf numFmtId="0" fontId="5" fillId="0" borderId="37" xfId="3" applyFont="1" applyBorder="1" applyAlignment="1" applyProtection="1">
      <alignment horizontal="right" vertical="center"/>
      <protection locked="0"/>
    </xf>
    <xf numFmtId="0" fontId="5" fillId="0" borderId="32" xfId="3" applyFont="1" applyBorder="1" applyAlignment="1" applyProtection="1">
      <alignment horizontal="right" vertical="center"/>
      <protection locked="0"/>
    </xf>
    <xf numFmtId="0" fontId="3" fillId="3" borderId="7" xfId="3" applyFont="1" applyFill="1" applyBorder="1" applyAlignment="1" applyProtection="1">
      <alignment horizontal="right" vertical="center"/>
    </xf>
    <xf numFmtId="0" fontId="5" fillId="0" borderId="32" xfId="3" applyFont="1" applyBorder="1" applyAlignment="1" applyProtection="1">
      <alignment vertical="center"/>
      <protection locked="0"/>
    </xf>
    <xf numFmtId="0" fontId="5" fillId="0" borderId="33" xfId="3" applyFont="1" applyBorder="1" applyAlignment="1" applyProtection="1">
      <alignment horizontal="right" vertical="center"/>
      <protection locked="0"/>
    </xf>
    <xf numFmtId="0" fontId="3" fillId="3" borderId="7" xfId="3" applyFont="1" applyFill="1" applyBorder="1" applyAlignment="1" applyProtection="1">
      <alignment vertical="center"/>
    </xf>
    <xf numFmtId="0" fontId="5" fillId="0" borderId="17" xfId="3" applyFont="1" applyBorder="1" applyAlignment="1" applyProtection="1">
      <alignment vertical="center"/>
      <protection locked="0"/>
    </xf>
    <xf numFmtId="168" fontId="26" fillId="0" borderId="3" xfId="0" applyNumberFormat="1" applyFont="1" applyFill="1" applyBorder="1" applyAlignment="1" applyProtection="1">
      <alignment horizontal="center" vertical="center" wrapText="1"/>
    </xf>
    <xf numFmtId="0" fontId="5" fillId="3" borderId="1" xfId="3" applyFont="1" applyFill="1" applyBorder="1" applyAlignment="1" applyProtection="1">
      <alignment horizontal="right" vertical="center"/>
    </xf>
    <xf numFmtId="0" fontId="30" fillId="2" borderId="0" xfId="0" applyFont="1" applyFill="1" applyAlignment="1" applyProtection="1">
      <alignment horizontal="left" vertical="top"/>
    </xf>
    <xf numFmtId="0" fontId="5" fillId="0" borderId="4" xfId="4" applyFont="1" applyBorder="1" applyAlignment="1" applyProtection="1">
      <alignment horizontal="right"/>
      <protection locked="0"/>
    </xf>
    <xf numFmtId="0" fontId="5" fillId="0" borderId="4" xfId="4" applyFont="1" applyBorder="1" applyAlignment="1" applyProtection="1">
      <alignment horizontal="center" vertical="center"/>
      <protection locked="0"/>
    </xf>
    <xf numFmtId="3" fontId="5" fillId="0" borderId="4" xfId="4" applyNumberFormat="1" applyFont="1" applyBorder="1" applyAlignment="1" applyProtection="1">
      <alignment horizontal="center" vertical="center"/>
      <protection locked="0"/>
    </xf>
    <xf numFmtId="0" fontId="5" fillId="0" borderId="11" xfId="4" applyFont="1" applyBorder="1" applyAlignment="1" applyProtection="1">
      <alignment horizontal="center" vertical="center"/>
      <protection locked="0"/>
    </xf>
    <xf numFmtId="0" fontId="5" fillId="0" borderId="13" xfId="4" applyFont="1" applyBorder="1" applyAlignment="1" applyProtection="1">
      <alignment horizontal="center" vertical="center"/>
      <protection locked="0"/>
    </xf>
    <xf numFmtId="0" fontId="5" fillId="0" borderId="0" xfId="4" applyFont="1" applyBorder="1" applyAlignment="1" applyProtection="1">
      <alignment horizontal="center" vertical="center"/>
      <protection locked="0"/>
    </xf>
    <xf numFmtId="0" fontId="5" fillId="0" borderId="0" xfId="4" applyFont="1" applyAlignment="1" applyProtection="1">
      <alignment horizontal="center" vertical="center"/>
      <protection locked="0"/>
    </xf>
    <xf numFmtId="0" fontId="5" fillId="0" borderId="1" xfId="4" applyFont="1" applyBorder="1" applyProtection="1">
      <protection locked="0"/>
    </xf>
    <xf numFmtId="0" fontId="3" fillId="13" borderId="23" xfId="4" applyFont="1" applyFill="1" applyBorder="1" applyAlignment="1" applyProtection="1">
      <alignment horizontal="center" vertical="center"/>
    </xf>
    <xf numFmtId="0" fontId="3" fillId="13" borderId="1" xfId="4" applyFont="1" applyFill="1" applyBorder="1" applyAlignment="1" applyProtection="1">
      <alignment horizontal="center" vertical="center" wrapText="1"/>
    </xf>
    <xf numFmtId="165" fontId="3" fillId="13" borderId="1" xfId="1" applyNumberFormat="1" applyFont="1" applyFill="1" applyBorder="1" applyAlignment="1" applyProtection="1">
      <alignment horizontal="center" vertical="center"/>
    </xf>
    <xf numFmtId="0" fontId="1" fillId="2" borderId="12" xfId="0" applyFont="1" applyFill="1" applyBorder="1" applyAlignment="1" applyProtection="1">
      <alignment horizontal="left" wrapText="1"/>
    </xf>
    <xf numFmtId="0" fontId="1" fillId="2" borderId="14" xfId="0" applyFont="1" applyFill="1" applyBorder="1" applyAlignment="1" applyProtection="1">
      <alignment horizontal="left" wrapText="1"/>
    </xf>
    <xf numFmtId="0" fontId="0" fillId="0" borderId="0" xfId="0" applyBorder="1" applyAlignment="1">
      <alignment horizontal="left"/>
    </xf>
    <xf numFmtId="49" fontId="35" fillId="2" borderId="14" xfId="0" applyNumberFormat="1" applyFont="1" applyFill="1" applyBorder="1" applyAlignment="1" applyProtection="1">
      <alignment horizontal="center" wrapText="1"/>
    </xf>
    <xf numFmtId="0" fontId="1" fillId="2" borderId="2" xfId="0" applyFont="1" applyFill="1" applyBorder="1" applyAlignment="1" applyProtection="1">
      <alignment horizontal="left" wrapText="1"/>
    </xf>
    <xf numFmtId="0" fontId="1" fillId="2" borderId="15" xfId="0" applyFont="1" applyFill="1" applyBorder="1" applyAlignment="1" applyProtection="1">
      <alignment horizontal="left" wrapText="1"/>
    </xf>
    <xf numFmtId="0" fontId="20" fillId="0" borderId="0" xfId="0" applyFont="1"/>
    <xf numFmtId="0" fontId="0" fillId="0" borderId="0" xfId="0" applyAlignment="1">
      <alignment wrapText="1"/>
    </xf>
    <xf numFmtId="165" fontId="27" fillId="2" borderId="1" xfId="1" applyNumberFormat="1" applyFont="1" applyFill="1" applyBorder="1" applyAlignment="1" applyProtection="1">
      <alignment horizontal="left" vertical="center" wrapText="1"/>
    </xf>
    <xf numFmtId="165" fontId="27" fillId="10" borderId="1" xfId="1" applyNumberFormat="1" applyFont="1" applyFill="1" applyBorder="1" applyAlignment="1" applyProtection="1">
      <alignment horizontal="left" vertical="center" wrapText="1"/>
    </xf>
    <xf numFmtId="0" fontId="0" fillId="0" borderId="0" xfId="0" applyFill="1" applyBorder="1" applyAlignment="1">
      <alignment horizontal="center"/>
    </xf>
    <xf numFmtId="165" fontId="27" fillId="8" borderId="7" xfId="0" applyNumberFormat="1" applyFont="1" applyFill="1" applyBorder="1" applyAlignment="1" applyProtection="1">
      <alignment horizontal="left" vertical="center" wrapText="1"/>
    </xf>
    <xf numFmtId="9" fontId="27" fillId="10" borderId="1" xfId="2" applyFont="1" applyFill="1" applyBorder="1" applyAlignment="1" applyProtection="1">
      <alignment horizontal="center" vertical="center" wrapText="1"/>
    </xf>
    <xf numFmtId="9" fontId="27" fillId="8" borderId="7" xfId="2" applyFont="1" applyFill="1" applyBorder="1" applyAlignment="1" applyProtection="1">
      <alignment horizontal="center" vertical="center" wrapText="1"/>
    </xf>
    <xf numFmtId="165" fontId="25" fillId="10" borderId="1" xfId="1" applyNumberFormat="1" applyFont="1" applyFill="1" applyBorder="1" applyAlignment="1" applyProtection="1">
      <alignment horizontal="left" vertical="center" wrapText="1"/>
    </xf>
    <xf numFmtId="0" fontId="25" fillId="8" borderId="7" xfId="0" applyFont="1" applyFill="1" applyBorder="1" applyAlignment="1" applyProtection="1">
      <alignment horizontal="left" vertical="center" wrapText="1"/>
    </xf>
    <xf numFmtId="0" fontId="0" fillId="2" borderId="0" xfId="0" applyFill="1"/>
    <xf numFmtId="1" fontId="25" fillId="10" borderId="1" xfId="1" applyNumberFormat="1" applyFont="1" applyFill="1" applyBorder="1" applyAlignment="1" applyProtection="1">
      <alignment horizontal="center" vertical="center" wrapText="1"/>
    </xf>
    <xf numFmtId="0" fontId="25" fillId="8" borderId="7" xfId="0" applyFont="1" applyFill="1" applyBorder="1" applyAlignment="1" applyProtection="1">
      <alignment horizontal="center" vertical="center" wrapText="1"/>
    </xf>
    <xf numFmtId="0" fontId="27" fillId="2" borderId="42" xfId="0" applyFont="1" applyFill="1" applyBorder="1" applyAlignment="1" applyProtection="1">
      <alignment horizontal="center" vertical="center" wrapText="1"/>
    </xf>
    <xf numFmtId="0" fontId="27" fillId="2" borderId="43" xfId="0" applyFont="1" applyFill="1" applyBorder="1" applyAlignment="1" applyProtection="1">
      <alignment horizontal="center" vertical="center" wrapText="1"/>
    </xf>
    <xf numFmtId="0" fontId="27" fillId="2" borderId="44" xfId="0" applyFont="1" applyFill="1" applyBorder="1" applyAlignment="1" applyProtection="1">
      <alignment horizontal="center" vertical="center" wrapText="1"/>
    </xf>
    <xf numFmtId="165" fontId="27" fillId="2" borderId="45" xfId="1" applyNumberFormat="1" applyFont="1" applyFill="1" applyBorder="1" applyAlignment="1" applyProtection="1">
      <alignment horizontal="left" vertical="center" wrapText="1"/>
    </xf>
    <xf numFmtId="165" fontId="25" fillId="10" borderId="46" xfId="1" applyNumberFormat="1" applyFont="1" applyFill="1" applyBorder="1" applyAlignment="1" applyProtection="1">
      <alignment horizontal="left" vertical="center" wrapText="1"/>
    </xf>
    <xf numFmtId="0" fontId="27" fillId="2" borderId="47" xfId="0" applyFont="1" applyFill="1" applyBorder="1" applyAlignment="1" applyProtection="1">
      <alignment horizontal="left" vertical="center" wrapText="1"/>
    </xf>
    <xf numFmtId="165" fontId="25" fillId="8" borderId="46" xfId="1" applyNumberFormat="1" applyFont="1" applyFill="1" applyBorder="1" applyAlignment="1" applyProtection="1">
      <alignment horizontal="left" vertical="center" wrapText="1"/>
    </xf>
    <xf numFmtId="0" fontId="27" fillId="2" borderId="48" xfId="0" applyFont="1" applyFill="1" applyBorder="1" applyAlignment="1">
      <alignment wrapText="1"/>
    </xf>
    <xf numFmtId="0" fontId="25" fillId="9" borderId="49" xfId="0" applyFont="1" applyFill="1" applyBorder="1" applyAlignment="1">
      <alignment wrapText="1"/>
    </xf>
    <xf numFmtId="0" fontId="25" fillId="9" borderId="49" xfId="0" applyFont="1" applyFill="1" applyBorder="1" applyAlignment="1">
      <alignment horizontal="center" wrapText="1"/>
    </xf>
    <xf numFmtId="165" fontId="25" fillId="9" borderId="50" xfId="1" applyNumberFormat="1" applyFont="1" applyFill="1" applyBorder="1" applyAlignment="1">
      <alignment wrapText="1"/>
    </xf>
    <xf numFmtId="9" fontId="27" fillId="2" borderId="44" xfId="2" applyFont="1" applyFill="1" applyBorder="1" applyAlignment="1" applyProtection="1">
      <alignment horizontal="center" vertical="center" wrapText="1"/>
    </xf>
    <xf numFmtId="165" fontId="25" fillId="10" borderId="45" xfId="1" applyNumberFormat="1" applyFont="1" applyFill="1" applyBorder="1" applyAlignment="1" applyProtection="1">
      <alignment horizontal="left" vertical="center" wrapText="1"/>
    </xf>
    <xf numFmtId="165" fontId="27" fillId="10" borderId="46" xfId="1" applyNumberFormat="1" applyFont="1" applyFill="1" applyBorder="1" applyAlignment="1" applyProtection="1">
      <alignment horizontal="left" vertical="center" wrapText="1"/>
    </xf>
    <xf numFmtId="0" fontId="25" fillId="8" borderId="47" xfId="0" applyFont="1" applyFill="1" applyBorder="1" applyAlignment="1" applyProtection="1">
      <alignment horizontal="left" vertical="center" wrapText="1"/>
    </xf>
    <xf numFmtId="0" fontId="27" fillId="8" borderId="46" xfId="0" applyFont="1" applyFill="1" applyBorder="1" applyAlignment="1" applyProtection="1">
      <alignment horizontal="left" vertical="center" wrapText="1"/>
    </xf>
    <xf numFmtId="0" fontId="25" fillId="9" borderId="48" xfId="0" applyFont="1" applyFill="1" applyBorder="1" applyAlignment="1">
      <alignment wrapText="1"/>
    </xf>
    <xf numFmtId="0" fontId="27" fillId="9" borderId="50" xfId="0" applyFont="1" applyFill="1" applyBorder="1" applyAlignment="1">
      <alignment wrapText="1"/>
    </xf>
    <xf numFmtId="0" fontId="27" fillId="2" borderId="51" xfId="0" applyFont="1" applyFill="1" applyBorder="1" applyAlignment="1" applyProtection="1">
      <alignment horizontal="center" vertical="center" wrapText="1"/>
    </xf>
    <xf numFmtId="9" fontId="27" fillId="2" borderId="51" xfId="2" applyFont="1" applyFill="1" applyBorder="1" applyAlignment="1" applyProtection="1">
      <alignment horizontal="center" vertical="center" wrapText="1"/>
    </xf>
    <xf numFmtId="165" fontId="27" fillId="10" borderId="45" xfId="1" applyNumberFormat="1" applyFont="1" applyFill="1" applyBorder="1" applyAlignment="1" applyProtection="1">
      <alignment horizontal="left" vertical="center" wrapText="1"/>
    </xf>
    <xf numFmtId="165" fontId="27" fillId="8" borderId="47" xfId="1" applyNumberFormat="1" applyFont="1" applyFill="1" applyBorder="1" applyAlignment="1" applyProtection="1">
      <alignment horizontal="left" vertical="center" wrapText="1"/>
    </xf>
    <xf numFmtId="165" fontId="27" fillId="8" borderId="46" xfId="1" applyNumberFormat="1" applyFont="1" applyFill="1" applyBorder="1" applyAlignment="1" applyProtection="1">
      <alignment horizontal="left" vertical="center" wrapText="1"/>
    </xf>
    <xf numFmtId="165" fontId="27" fillId="9" borderId="48" xfId="1" applyNumberFormat="1" applyFont="1" applyFill="1" applyBorder="1" applyAlignment="1">
      <alignment wrapText="1"/>
    </xf>
    <xf numFmtId="0" fontId="27" fillId="9" borderId="49" xfId="0" applyFont="1" applyFill="1" applyBorder="1" applyAlignment="1">
      <alignment wrapText="1"/>
    </xf>
    <xf numFmtId="9" fontId="27" fillId="9" borderId="49" xfId="2" applyFont="1" applyFill="1" applyBorder="1" applyAlignment="1">
      <alignment horizontal="center" wrapText="1"/>
    </xf>
    <xf numFmtId="0" fontId="27" fillId="2" borderId="49" xfId="0" applyFont="1" applyFill="1" applyBorder="1" applyAlignment="1">
      <alignment wrapText="1"/>
    </xf>
    <xf numFmtId="165" fontId="27" fillId="9" borderId="49" xfId="0" applyNumberFormat="1" applyFont="1" applyFill="1" applyBorder="1" applyAlignment="1">
      <alignment wrapText="1"/>
    </xf>
    <xf numFmtId="165" fontId="27" fillId="9" borderId="50" xfId="1" applyNumberFormat="1" applyFont="1" applyFill="1" applyBorder="1" applyAlignment="1">
      <alignment wrapText="1"/>
    </xf>
    <xf numFmtId="0" fontId="27" fillId="2" borderId="52" xfId="0" applyFont="1" applyFill="1" applyBorder="1" applyAlignment="1" applyProtection="1">
      <alignment horizontal="left" vertical="center" wrapText="1"/>
    </xf>
    <xf numFmtId="165" fontId="27" fillId="10" borderId="53" xfId="1" applyNumberFormat="1" applyFont="1" applyFill="1" applyBorder="1" applyAlignment="1" applyProtection="1">
      <alignment horizontal="left" vertical="center" wrapText="1"/>
    </xf>
    <xf numFmtId="0" fontId="27" fillId="8" borderId="53" xfId="0" applyFont="1" applyFill="1" applyBorder="1" applyAlignment="1" applyProtection="1">
      <alignment horizontal="left" vertical="center" wrapText="1"/>
    </xf>
    <xf numFmtId="0" fontId="27" fillId="9" borderId="54" xfId="0" applyFont="1" applyFill="1" applyBorder="1" applyAlignment="1">
      <alignment wrapText="1"/>
    </xf>
    <xf numFmtId="0" fontId="0" fillId="0" borderId="0" xfId="0" applyBorder="1" applyAlignment="1" applyProtection="1">
      <alignment horizontal="left" vertical="top" wrapText="1"/>
    </xf>
    <xf numFmtId="0" fontId="1" fillId="2" borderId="0" xfId="0" applyFont="1" applyFill="1" applyBorder="1" applyAlignment="1" applyProtection="1">
      <alignment horizontal="left" wrapText="1"/>
    </xf>
    <xf numFmtId="0" fontId="1" fillId="2" borderId="17" xfId="0" applyFont="1" applyFill="1" applyBorder="1" applyAlignment="1" applyProtection="1">
      <alignment horizontal="left" wrapText="1"/>
    </xf>
    <xf numFmtId="169" fontId="0" fillId="0" borderId="0" xfId="7" applyNumberFormat="1" applyFont="1" applyBorder="1" applyAlignment="1" applyProtection="1">
      <alignment horizontal="left" vertical="top" wrapText="1"/>
      <protection locked="0"/>
    </xf>
    <xf numFmtId="0" fontId="13" fillId="2" borderId="0" xfId="0" applyFont="1" applyFill="1" applyAlignment="1" applyProtection="1">
      <alignment horizontal="left" vertical="top"/>
    </xf>
    <xf numFmtId="0" fontId="30" fillId="2" borderId="0" xfId="0" applyFont="1" applyFill="1" applyBorder="1" applyAlignment="1" applyProtection="1">
      <alignment horizontal="left" wrapText="1"/>
    </xf>
    <xf numFmtId="1" fontId="4" fillId="2" borderId="0" xfId="0" applyNumberFormat="1" applyFont="1" applyFill="1" applyBorder="1" applyAlignment="1" applyProtection="1">
      <alignment horizontal="right" vertical="top" wrapText="1"/>
    </xf>
    <xf numFmtId="1" fontId="0" fillId="0" borderId="0" xfId="0" applyNumberFormat="1" applyBorder="1" applyAlignment="1" applyProtection="1">
      <alignment horizontal="right" vertical="top" wrapText="1"/>
    </xf>
    <xf numFmtId="1" fontId="0" fillId="0" borderId="0" xfId="0" applyNumberFormat="1" applyBorder="1" applyAlignment="1" applyProtection="1">
      <alignment horizontal="right" vertical="top" wrapText="1"/>
      <protection locked="0"/>
    </xf>
    <xf numFmtId="0" fontId="11" fillId="3" borderId="0" xfId="0" applyFont="1" applyFill="1" applyBorder="1" applyAlignment="1" applyProtection="1">
      <alignment horizontal="center" vertical="center" wrapText="1"/>
    </xf>
    <xf numFmtId="1" fontId="0" fillId="0" borderId="0" xfId="0" applyNumberFormat="1" applyAlignment="1" applyProtection="1">
      <alignment horizontal="center" vertical="center" wrapText="1"/>
    </xf>
    <xf numFmtId="165" fontId="0" fillId="0" borderId="0" xfId="1" applyNumberFormat="1" applyFont="1" applyAlignment="1" applyProtection="1">
      <alignment horizontal="center" vertical="center" wrapText="1"/>
    </xf>
    <xf numFmtId="0" fontId="40" fillId="3" borderId="1" xfId="3" applyFont="1" applyFill="1" applyBorder="1" applyAlignment="1" applyProtection="1">
      <alignment horizontal="center" vertical="center" wrapText="1"/>
    </xf>
    <xf numFmtId="3" fontId="10" fillId="0" borderId="1" xfId="3" applyNumberFormat="1" applyFont="1" applyFill="1" applyBorder="1" applyAlignment="1" applyProtection="1">
      <alignment vertical="center"/>
      <protection locked="0"/>
    </xf>
    <xf numFmtId="0" fontId="5" fillId="0" borderId="1" xfId="3" applyFont="1" applyBorder="1" applyAlignment="1" applyProtection="1">
      <alignment vertical="center"/>
      <protection locked="0"/>
    </xf>
    <xf numFmtId="3" fontId="5" fillId="0" borderId="1" xfId="3" applyNumberFormat="1" applyFont="1" applyBorder="1" applyAlignment="1" applyProtection="1">
      <alignment vertical="center"/>
      <protection locked="0"/>
    </xf>
    <xf numFmtId="0" fontId="10" fillId="0" borderId="1" xfId="3" applyFont="1" applyBorder="1" applyAlignment="1" applyProtection="1">
      <alignment vertical="center"/>
      <protection locked="0"/>
    </xf>
    <xf numFmtId="0" fontId="5" fillId="0" borderId="11" xfId="4" applyFont="1" applyBorder="1" applyAlignment="1" applyProtection="1">
      <alignment horizontal="right" vertical="center"/>
      <protection locked="0"/>
    </xf>
    <xf numFmtId="0" fontId="1" fillId="0" borderId="13" xfId="4" applyFont="1" applyBorder="1" applyAlignment="1" applyProtection="1">
      <alignment horizontal="right" vertical="center"/>
      <protection locked="0"/>
    </xf>
    <xf numFmtId="168" fontId="0" fillId="0" borderId="0" xfId="0" applyNumberFormat="1" applyBorder="1" applyAlignment="1" applyProtection="1">
      <alignment horizontal="left" vertical="top" wrapText="1"/>
      <protection locked="0"/>
    </xf>
    <xf numFmtId="49" fontId="35" fillId="2" borderId="0" xfId="0" applyNumberFormat="1" applyFont="1" applyFill="1" applyBorder="1" applyAlignment="1" applyProtection="1">
      <alignment horizontal="center"/>
    </xf>
    <xf numFmtId="0" fontId="25" fillId="0" borderId="1" xfId="0" applyFont="1" applyBorder="1" applyAlignment="1">
      <alignment vertical="top" textRotation="90" wrapText="1"/>
    </xf>
    <xf numFmtId="0" fontId="25" fillId="0" borderId="1" xfId="0" applyFont="1" applyBorder="1" applyAlignment="1">
      <alignment horizontal="center" vertical="top" textRotation="90" wrapText="1"/>
    </xf>
    <xf numFmtId="0" fontId="25" fillId="0" borderId="0" xfId="0" applyFont="1" applyAlignment="1">
      <alignment textRotation="90"/>
    </xf>
    <xf numFmtId="165" fontId="25" fillId="0" borderId="1" xfId="1" applyNumberFormat="1" applyFont="1" applyBorder="1" applyAlignment="1">
      <alignment horizontal="center" vertical="top" textRotation="90" wrapText="1"/>
    </xf>
    <xf numFmtId="0" fontId="25" fillId="0" borderId="0" xfId="0" applyFont="1" applyAlignment="1">
      <alignment horizontal="center" vertical="top" textRotation="90"/>
    </xf>
    <xf numFmtId="9" fontId="25" fillId="0" borderId="1" xfId="2" applyFont="1" applyBorder="1" applyAlignment="1">
      <alignment horizontal="center" vertical="top" textRotation="90" wrapText="1"/>
    </xf>
    <xf numFmtId="0" fontId="25" fillId="0" borderId="0" xfId="0" applyFont="1" applyAlignment="1">
      <alignment horizontal="center"/>
    </xf>
    <xf numFmtId="0" fontId="31" fillId="15" borderId="0" xfId="0" applyFont="1" applyFill="1" applyAlignment="1" applyProtection="1">
      <alignment horizontal="left" vertical="top" wrapText="1"/>
      <protection locked="0"/>
    </xf>
    <xf numFmtId="0" fontId="31" fillId="15" borderId="0" xfId="0" applyFont="1" applyFill="1" applyAlignment="1" applyProtection="1">
      <alignment horizontal="center" vertical="center" textRotation="90" wrapText="1"/>
      <protection locked="0"/>
    </xf>
    <xf numFmtId="0" fontId="31" fillId="15" borderId="0" xfId="0" applyFont="1" applyFill="1" applyAlignment="1" applyProtection="1">
      <alignment horizontal="center" vertical="top" textRotation="90" wrapText="1"/>
      <protection locked="0"/>
    </xf>
    <xf numFmtId="0" fontId="29" fillId="15" borderId="0" xfId="12" applyFont="1" applyFill="1" applyBorder="1" applyAlignment="1" applyProtection="1">
      <alignment horizontal="center" vertical="top" textRotation="90" wrapText="1"/>
      <protection locked="0"/>
    </xf>
    <xf numFmtId="0" fontId="31" fillId="15" borderId="0" xfId="0" applyFont="1" applyFill="1" applyAlignment="1" applyProtection="1">
      <alignment horizontal="left" vertical="top" textRotation="90" wrapText="1"/>
      <protection locked="0"/>
    </xf>
    <xf numFmtId="0" fontId="31" fillId="15" borderId="0" xfId="0" applyNumberFormat="1" applyFont="1" applyFill="1" applyAlignment="1" applyProtection="1">
      <alignment horizontal="center" vertical="top" textRotation="90" wrapText="1"/>
      <protection locked="0"/>
    </xf>
    <xf numFmtId="0" fontId="29" fillId="15" borderId="0" xfId="0" applyNumberFormat="1" applyFont="1" applyFill="1" applyAlignment="1" applyProtection="1">
      <alignment horizontal="left" vertical="top" wrapText="1"/>
      <protection locked="0"/>
    </xf>
    <xf numFmtId="164" fontId="29" fillId="15" borderId="0" xfId="7" applyFont="1" applyFill="1" applyAlignment="1" applyProtection="1">
      <alignment horizontal="center" vertical="top" textRotation="90" wrapText="1"/>
      <protection locked="0"/>
    </xf>
    <xf numFmtId="167" fontId="29" fillId="15" borderId="0" xfId="7" applyNumberFormat="1" applyFont="1" applyFill="1" applyBorder="1" applyAlignment="1" applyProtection="1">
      <alignment horizontal="center" vertical="top" wrapText="1"/>
      <protection locked="0"/>
    </xf>
    <xf numFmtId="14" fontId="29" fillId="15" borderId="0" xfId="0" applyNumberFormat="1" applyFont="1" applyFill="1" applyAlignment="1" applyProtection="1">
      <alignment horizontal="center" vertical="top" textRotation="90"/>
      <protection locked="0"/>
    </xf>
    <xf numFmtId="165" fontId="33" fillId="15" borderId="0" xfId="1" applyNumberFormat="1" applyFont="1" applyFill="1" applyAlignment="1" applyProtection="1">
      <alignment horizontal="left" vertical="top" wrapText="1"/>
      <protection locked="0"/>
    </xf>
    <xf numFmtId="165" fontId="33" fillId="15" borderId="0" xfId="1" applyNumberFormat="1" applyFont="1" applyFill="1" applyAlignment="1" applyProtection="1">
      <alignment horizontal="left" vertical="top" textRotation="90" wrapText="1"/>
      <protection locked="0"/>
    </xf>
    <xf numFmtId="167" fontId="33" fillId="15" borderId="0" xfId="7" applyNumberFormat="1" applyFont="1" applyFill="1" applyAlignment="1" applyProtection="1">
      <alignment horizontal="left" vertical="top" wrapText="1"/>
      <protection locked="0"/>
    </xf>
    <xf numFmtId="165" fontId="41" fillId="15" borderId="0" xfId="12" applyNumberFormat="1" applyFont="1" applyFill="1" applyAlignment="1" applyProtection="1">
      <alignment horizontal="left" vertical="top" wrapText="1"/>
      <protection locked="0"/>
    </xf>
    <xf numFmtId="0" fontId="41" fillId="15" borderId="0" xfId="0" applyFont="1" applyFill="1" applyAlignment="1" applyProtection="1">
      <alignment horizontal="left" vertical="top" wrapText="1"/>
      <protection locked="0"/>
    </xf>
    <xf numFmtId="165" fontId="41" fillId="15" borderId="0" xfId="1" applyNumberFormat="1" applyFont="1" applyFill="1" applyAlignment="1" applyProtection="1">
      <alignment horizontal="left" vertical="top" wrapText="1"/>
      <protection locked="0"/>
    </xf>
    <xf numFmtId="0" fontId="42" fillId="15" borderId="0" xfId="0" applyFont="1" applyFill="1" applyAlignment="1" applyProtection="1">
      <alignment horizontal="left" vertical="top" wrapText="1"/>
      <protection locked="0"/>
    </xf>
    <xf numFmtId="167" fontId="42" fillId="15" borderId="0" xfId="0" applyNumberFormat="1" applyFont="1" applyFill="1" applyAlignment="1" applyProtection="1">
      <alignment horizontal="left" vertical="top" wrapText="1"/>
      <protection locked="0"/>
    </xf>
    <xf numFmtId="167" fontId="42" fillId="15" borderId="0" xfId="1" applyNumberFormat="1" applyFont="1" applyFill="1" applyAlignment="1" applyProtection="1">
      <alignment horizontal="left" vertical="top" wrapText="1"/>
      <protection locked="0"/>
    </xf>
    <xf numFmtId="9" fontId="42" fillId="15" borderId="0" xfId="2" applyFont="1" applyFill="1" applyAlignment="1" applyProtection="1">
      <alignment horizontal="left" vertical="top" wrapText="1"/>
      <protection locked="0"/>
    </xf>
    <xf numFmtId="167" fontId="42" fillId="15" borderId="0" xfId="12" applyNumberFormat="1" applyFont="1" applyFill="1" applyAlignment="1" applyProtection="1">
      <alignment horizontal="left" vertical="top" wrapText="1"/>
      <protection locked="0"/>
    </xf>
    <xf numFmtId="167" fontId="43" fillId="15" borderId="0" xfId="7" applyNumberFormat="1" applyFont="1" applyFill="1" applyAlignment="1" applyProtection="1">
      <alignment horizontal="left" vertical="top" wrapText="1"/>
      <protection locked="0"/>
    </xf>
    <xf numFmtId="165" fontId="43" fillId="15" borderId="0" xfId="7" applyNumberFormat="1" applyFont="1" applyFill="1" applyAlignment="1" applyProtection="1">
      <alignment horizontal="left" vertical="top" wrapText="1"/>
      <protection locked="0"/>
    </xf>
    <xf numFmtId="0" fontId="42" fillId="15" borderId="0" xfId="0" applyFont="1" applyFill="1" applyBorder="1" applyAlignment="1" applyProtection="1">
      <alignment horizontal="left" vertical="top" wrapText="1"/>
      <protection locked="0"/>
    </xf>
    <xf numFmtId="0" fontId="42" fillId="15" borderId="0" xfId="12" applyFont="1" applyFill="1" applyAlignment="1" applyProtection="1">
      <alignment horizontal="left" vertical="top" wrapText="1"/>
      <protection locked="0"/>
    </xf>
    <xf numFmtId="0" fontId="43" fillId="15" borderId="0" xfId="0" applyNumberFormat="1" applyFont="1" applyFill="1" applyAlignment="1" applyProtection="1">
      <alignment horizontal="center" vertical="top" wrapText="1"/>
      <protection locked="0"/>
    </xf>
    <xf numFmtId="164" fontId="43" fillId="15" borderId="0" xfId="7" applyFont="1" applyFill="1" applyAlignment="1" applyProtection="1">
      <alignment horizontal="left" vertical="top" wrapText="1"/>
      <protection locked="0"/>
    </xf>
    <xf numFmtId="170" fontId="43" fillId="15" borderId="0" xfId="7" applyNumberFormat="1" applyFont="1" applyFill="1" applyAlignment="1" applyProtection="1">
      <alignment horizontal="left" vertical="top" wrapText="1"/>
      <protection locked="0"/>
    </xf>
    <xf numFmtId="0" fontId="43" fillId="15" borderId="0" xfId="12" applyFont="1" applyFill="1" applyAlignment="1" applyProtection="1">
      <alignment horizontal="left" vertical="top" wrapText="1"/>
      <protection locked="0"/>
    </xf>
    <xf numFmtId="0" fontId="44" fillId="15" borderId="0" xfId="0" applyFont="1" applyFill="1" applyAlignment="1" applyProtection="1">
      <alignment horizontal="center" vertical="top" wrapText="1"/>
      <protection locked="0"/>
    </xf>
    <xf numFmtId="0" fontId="45" fillId="15" borderId="0" xfId="0" applyFont="1" applyFill="1" applyAlignment="1" applyProtection="1">
      <alignment vertical="top" wrapText="1"/>
      <protection locked="0"/>
    </xf>
    <xf numFmtId="0" fontId="25" fillId="0" borderId="0" xfId="0" applyFont="1" applyAlignment="1">
      <alignment vertical="top"/>
    </xf>
    <xf numFmtId="0" fontId="31" fillId="15" borderId="0" xfId="0" applyFont="1" applyFill="1" applyAlignment="1" applyProtection="1">
      <alignment vertical="top" textRotation="90" wrapText="1"/>
      <protection locked="0"/>
    </xf>
    <xf numFmtId="0" fontId="45" fillId="15" borderId="0" xfId="0" applyFont="1" applyFill="1" applyAlignment="1" applyProtection="1">
      <alignment horizontal="center" vertical="top" textRotation="90" wrapText="1"/>
      <protection locked="0"/>
    </xf>
    <xf numFmtId="165" fontId="25" fillId="0" borderId="1" xfId="1" applyNumberFormat="1" applyFont="1" applyBorder="1" applyAlignment="1">
      <alignment horizontal="center" vertical="center" textRotation="90"/>
    </xf>
    <xf numFmtId="165" fontId="33" fillId="15" borderId="0" xfId="1" applyNumberFormat="1" applyFont="1" applyFill="1" applyAlignment="1" applyProtection="1">
      <alignment horizontal="center" vertical="top" textRotation="90" wrapText="1"/>
      <protection locked="0"/>
    </xf>
    <xf numFmtId="0" fontId="29" fillId="15" borderId="0" xfId="0" applyFont="1" applyFill="1" applyAlignment="1" applyProtection="1">
      <alignment horizontal="center" vertical="top" wrapText="1"/>
      <protection locked="0"/>
    </xf>
    <xf numFmtId="0" fontId="33" fillId="15" borderId="0" xfId="0" applyFont="1" applyFill="1" applyAlignment="1" applyProtection="1">
      <alignment horizontal="left" vertical="top" textRotation="90" wrapText="1"/>
      <protection locked="0"/>
    </xf>
    <xf numFmtId="0" fontId="44" fillId="15" borderId="0" xfId="0" applyFont="1" applyFill="1" applyAlignment="1" applyProtection="1">
      <alignment horizontal="center" vertical="top" textRotation="90" wrapText="1"/>
      <protection locked="0"/>
    </xf>
    <xf numFmtId="1" fontId="36" fillId="0" borderId="1" xfId="7" applyNumberFormat="1" applyFont="1" applyBorder="1" applyAlignment="1">
      <alignment horizontal="center" vertical="top" textRotation="90"/>
    </xf>
    <xf numFmtId="1" fontId="36" fillId="0" borderId="1" xfId="0" applyNumberFormat="1" applyFont="1" applyBorder="1" applyAlignment="1">
      <alignment vertical="top" textRotation="90" wrapText="1"/>
    </xf>
    <xf numFmtId="168" fontId="0" fillId="0" borderId="0" xfId="0" applyNumberFormat="1" applyBorder="1" applyAlignment="1">
      <alignment horizontal="left" vertical="center"/>
    </xf>
    <xf numFmtId="168" fontId="0" fillId="0" borderId="0" xfId="0" applyNumberFormat="1" applyBorder="1" applyAlignment="1">
      <alignment horizontal="left"/>
    </xf>
    <xf numFmtId="0" fontId="11" fillId="2" borderId="0" xfId="0" applyFont="1" applyFill="1" applyBorder="1" applyAlignment="1" applyProtection="1">
      <alignment horizontal="center" vertical="center" wrapText="1"/>
    </xf>
    <xf numFmtId="0" fontId="30" fillId="2" borderId="0" xfId="0" applyFont="1" applyFill="1" applyAlignment="1" applyProtection="1">
      <alignment horizontal="right" vertical="center" wrapText="1"/>
    </xf>
    <xf numFmtId="0" fontId="0" fillId="0" borderId="0" xfId="0" applyAlignment="1" applyProtection="1">
      <alignment horizontal="left" vertical="center" wrapText="1"/>
    </xf>
    <xf numFmtId="0" fontId="1" fillId="2" borderId="0" xfId="0" applyFont="1" applyFill="1" applyAlignment="1" applyProtection="1">
      <alignment vertical="center" wrapText="1"/>
    </xf>
    <xf numFmtId="0" fontId="26" fillId="0" borderId="3" xfId="0" applyFont="1" applyFill="1" applyBorder="1" applyAlignment="1" applyProtection="1">
      <alignment horizontal="left" vertical="center" wrapText="1"/>
    </xf>
    <xf numFmtId="0" fontId="1" fillId="2" borderId="0" xfId="0" applyFont="1" applyFill="1" applyBorder="1" applyAlignment="1" applyProtection="1">
      <alignment horizontal="left"/>
    </xf>
    <xf numFmtId="3" fontId="7" fillId="16" borderId="1" xfId="3" applyNumberFormat="1" applyFont="1" applyFill="1" applyBorder="1" applyAlignment="1" applyProtection="1">
      <alignment horizontal="center" vertical="center" wrapText="1"/>
    </xf>
    <xf numFmtId="3" fontId="7" fillId="16" borderId="0" xfId="3" applyNumberFormat="1" applyFont="1" applyFill="1" applyBorder="1" applyAlignment="1" applyProtection="1">
      <alignment horizontal="center" vertical="center" wrapText="1"/>
    </xf>
    <xf numFmtId="3" fontId="5" fillId="16" borderId="1" xfId="3" applyNumberFormat="1" applyFont="1" applyFill="1" applyBorder="1" applyAlignment="1" applyProtection="1">
      <alignment vertical="center"/>
    </xf>
    <xf numFmtId="3" fontId="5" fillId="0" borderId="0" xfId="3" applyNumberFormat="1" applyFont="1" applyBorder="1" applyAlignment="1" applyProtection="1">
      <alignment vertical="center" wrapText="1"/>
      <protection locked="0"/>
    </xf>
    <xf numFmtId="0" fontId="5" fillId="0" borderId="1" xfId="3" applyFont="1" applyBorder="1" applyAlignment="1" applyProtection="1">
      <alignment vertical="center" wrapText="1"/>
      <protection locked="0"/>
    </xf>
    <xf numFmtId="0" fontId="25" fillId="0" borderId="3" xfId="0" applyFont="1" applyBorder="1"/>
    <xf numFmtId="0" fontId="26" fillId="12" borderId="18" xfId="0" applyNumberFormat="1" applyFont="1" applyFill="1" applyBorder="1" applyAlignment="1" applyProtection="1">
      <alignment horizontal="left" vertical="center" wrapText="1"/>
    </xf>
    <xf numFmtId="0" fontId="25" fillId="12" borderId="12" xfId="0" applyFont="1" applyFill="1" applyBorder="1"/>
    <xf numFmtId="0" fontId="25" fillId="12" borderId="0" xfId="0" applyFont="1" applyFill="1" applyBorder="1" applyAlignment="1">
      <alignment vertical="top" wrapText="1"/>
    </xf>
    <xf numFmtId="0" fontId="25" fillId="12" borderId="14" xfId="0" applyFont="1" applyFill="1" applyBorder="1"/>
    <xf numFmtId="0" fontId="25" fillId="12" borderId="0" xfId="0" applyFont="1" applyFill="1" applyBorder="1" applyAlignment="1">
      <alignment vertical="top"/>
    </xf>
    <xf numFmtId="0" fontId="7" fillId="0" borderId="16" xfId="0" applyFont="1" applyBorder="1" applyAlignment="1" applyProtection="1">
      <alignment horizontal="left" vertical="top"/>
    </xf>
    <xf numFmtId="0" fontId="48" fillId="0" borderId="2" xfId="0" applyFont="1" applyBorder="1"/>
    <xf numFmtId="0" fontId="27" fillId="0" borderId="55" xfId="0" applyFont="1" applyBorder="1" applyProtection="1"/>
    <xf numFmtId="165" fontId="27" fillId="0" borderId="16" xfId="1" applyNumberFormat="1" applyFont="1" applyBorder="1" applyProtection="1"/>
    <xf numFmtId="0" fontId="27" fillId="0" borderId="2" xfId="0" applyFont="1" applyBorder="1" applyAlignment="1" applyProtection="1">
      <alignment horizontal="right"/>
      <protection locked="0"/>
    </xf>
    <xf numFmtId="0" fontId="27" fillId="0" borderId="15" xfId="0" applyFont="1" applyBorder="1" applyProtection="1">
      <protection locked="0"/>
    </xf>
    <xf numFmtId="0" fontId="27" fillId="0" borderId="2" xfId="0" applyFont="1" applyBorder="1"/>
    <xf numFmtId="0" fontId="27" fillId="0" borderId="16" xfId="0" applyFont="1" applyBorder="1" applyAlignment="1">
      <alignment horizontal="center" vertical="center"/>
    </xf>
    <xf numFmtId="0" fontId="27" fillId="0" borderId="2" xfId="0" applyFont="1" applyBorder="1" applyAlignment="1">
      <alignment horizontal="center" vertical="center"/>
    </xf>
    <xf numFmtId="0" fontId="27" fillId="0" borderId="15" xfId="0" applyFont="1" applyBorder="1" applyAlignment="1">
      <alignment horizontal="center" vertical="center"/>
    </xf>
    <xf numFmtId="0" fontId="27" fillId="12" borderId="2" xfId="0" applyFont="1" applyFill="1" applyBorder="1" applyAlignment="1">
      <alignment horizontal="center" vertical="center"/>
    </xf>
    <xf numFmtId="0" fontId="27" fillId="12" borderId="15" xfId="0" applyFont="1" applyFill="1" applyBorder="1" applyAlignment="1">
      <alignment horizontal="center" vertical="center"/>
    </xf>
    <xf numFmtId="0" fontId="46" fillId="0" borderId="16" xfId="0" applyFont="1" applyBorder="1" applyAlignment="1">
      <alignment horizontal="center" vertical="center"/>
    </xf>
    <xf numFmtId="0" fontId="46" fillId="0" borderId="2" xfId="0" applyFont="1" applyBorder="1" applyAlignment="1">
      <alignment horizontal="center" vertical="center"/>
    </xf>
    <xf numFmtId="0" fontId="46" fillId="0" borderId="15" xfId="0" applyFont="1" applyBorder="1" applyAlignment="1">
      <alignment horizontal="center" vertical="center"/>
    </xf>
    <xf numFmtId="165" fontId="25" fillId="0" borderId="17" xfId="1" applyNumberFormat="1" applyFont="1" applyBorder="1" applyProtection="1">
      <protection locked="0"/>
    </xf>
    <xf numFmtId="9" fontId="25" fillId="0" borderId="0" xfId="2" applyFont="1" applyBorder="1" applyProtection="1"/>
    <xf numFmtId="9" fontId="25" fillId="0" borderId="14" xfId="2" applyFont="1" applyBorder="1" applyProtection="1"/>
    <xf numFmtId="165" fontId="25" fillId="0" borderId="17" xfId="1" applyNumberFormat="1" applyFont="1" applyBorder="1"/>
    <xf numFmtId="165" fontId="25" fillId="0" borderId="0" xfId="1" applyNumberFormat="1" applyFont="1" applyBorder="1"/>
    <xf numFmtId="165" fontId="25" fillId="0" borderId="14" xfId="1" applyNumberFormat="1" applyFont="1" applyBorder="1"/>
    <xf numFmtId="165" fontId="25" fillId="12" borderId="0" xfId="1" applyNumberFormat="1" applyFont="1" applyFill="1" applyBorder="1"/>
    <xf numFmtId="9" fontId="25" fillId="12" borderId="14" xfId="2" applyFont="1" applyFill="1" applyBorder="1"/>
    <xf numFmtId="165" fontId="47" fillId="0" borderId="17" xfId="1" applyNumberFormat="1" applyFont="1" applyBorder="1"/>
    <xf numFmtId="165" fontId="47" fillId="0" borderId="4" xfId="1" applyNumberFormat="1" applyFont="1" applyBorder="1"/>
    <xf numFmtId="165" fontId="25" fillId="0" borderId="16" xfId="1" applyNumberFormat="1" applyFont="1" applyBorder="1" applyProtection="1">
      <protection locked="0"/>
    </xf>
    <xf numFmtId="9" fontId="25" fillId="0" borderId="2" xfId="2" applyFont="1" applyBorder="1" applyProtection="1"/>
    <xf numFmtId="9" fontId="25" fillId="0" borderId="15" xfId="2" applyFont="1" applyBorder="1" applyProtection="1"/>
    <xf numFmtId="165" fontId="27" fillId="0" borderId="11" xfId="1" applyNumberFormat="1" applyFont="1" applyBorder="1" applyProtection="1">
      <protection locked="0"/>
    </xf>
    <xf numFmtId="9" fontId="25" fillId="0" borderId="11" xfId="2" applyFont="1" applyBorder="1" applyProtection="1"/>
    <xf numFmtId="165" fontId="27" fillId="0" borderId="1" xfId="1" applyNumberFormat="1" applyFont="1" applyBorder="1" applyProtection="1">
      <protection locked="0"/>
    </xf>
    <xf numFmtId="165" fontId="29" fillId="7" borderId="1" xfId="1" applyNumberFormat="1" applyFont="1" applyFill="1" applyBorder="1" applyProtection="1">
      <protection locked="0"/>
    </xf>
    <xf numFmtId="165" fontId="25" fillId="12" borderId="10" xfId="1" applyNumberFormat="1" applyFont="1" applyFill="1" applyBorder="1"/>
    <xf numFmtId="9" fontId="25" fillId="12" borderId="1" xfId="2" applyFont="1" applyFill="1" applyBorder="1"/>
    <xf numFmtId="165" fontId="46" fillId="0" borderId="1" xfId="1" applyNumberFormat="1" applyFont="1" applyBorder="1" applyProtection="1">
      <protection locked="0"/>
    </xf>
    <xf numFmtId="0" fontId="25" fillId="12" borderId="0" xfId="0" applyFont="1" applyFill="1" applyBorder="1"/>
    <xf numFmtId="165" fontId="29" fillId="7" borderId="7" xfId="1" applyNumberFormat="1" applyFont="1" applyFill="1" applyBorder="1" applyAlignment="1">
      <alignment horizontal="center" vertical="center"/>
    </xf>
    <xf numFmtId="165" fontId="29" fillId="7" borderId="3" xfId="1" applyNumberFormat="1" applyFont="1" applyFill="1" applyBorder="1" applyAlignment="1">
      <alignment horizontal="center" vertical="center"/>
    </xf>
    <xf numFmtId="165" fontId="29" fillId="7" borderId="10" xfId="1" applyNumberFormat="1" applyFont="1" applyFill="1" applyBorder="1" applyAlignment="1">
      <alignment horizontal="center" vertical="center"/>
    </xf>
    <xf numFmtId="0" fontId="27" fillId="0" borderId="16" xfId="0" applyFont="1" applyBorder="1"/>
    <xf numFmtId="0" fontId="27" fillId="0" borderId="2" xfId="0" applyFont="1" applyBorder="1" applyAlignment="1">
      <alignment horizontal="center"/>
    </xf>
    <xf numFmtId="0" fontId="27" fillId="0" borderId="15" xfId="0" applyFont="1" applyBorder="1" applyAlignment="1">
      <alignment horizontal="center"/>
    </xf>
    <xf numFmtId="165" fontId="25" fillId="0" borderId="16" xfId="1" applyNumberFormat="1" applyFont="1" applyBorder="1"/>
    <xf numFmtId="165" fontId="25" fillId="0" borderId="2" xfId="1" applyNumberFormat="1" applyFont="1" applyBorder="1"/>
    <xf numFmtId="165" fontId="25" fillId="0" borderId="15" xfId="1" applyNumberFormat="1" applyFont="1" applyBorder="1"/>
    <xf numFmtId="165" fontId="47" fillId="0" borderId="16" xfId="1" applyNumberFormat="1" applyFont="1" applyBorder="1"/>
    <xf numFmtId="165" fontId="47" fillId="0" borderId="11" xfId="1" applyNumberFormat="1" applyFont="1" applyBorder="1"/>
    <xf numFmtId="168" fontId="29" fillId="7" borderId="0" xfId="0" applyNumberFormat="1" applyFont="1" applyFill="1" applyBorder="1" applyAlignment="1" applyProtection="1">
      <alignment horizontal="center" vertical="top" wrapText="1"/>
    </xf>
    <xf numFmtId="0" fontId="29" fillId="7" borderId="0" xfId="0" applyFont="1" applyFill="1" applyBorder="1" applyAlignment="1" applyProtection="1">
      <alignment horizontal="left" vertical="top" wrapText="1"/>
      <protection locked="0"/>
    </xf>
    <xf numFmtId="0" fontId="29" fillId="7" borderId="14" xfId="0" applyNumberFormat="1" applyFont="1" applyFill="1" applyBorder="1" applyAlignment="1" applyProtection="1">
      <alignment horizontal="center" vertical="top" wrapText="1"/>
    </xf>
    <xf numFmtId="0" fontId="46" fillId="11" borderId="1" xfId="0" applyFont="1" applyFill="1" applyBorder="1" applyAlignment="1">
      <alignment horizontal="center" vertical="center"/>
    </xf>
    <xf numFmtId="0" fontId="1" fillId="17" borderId="0" xfId="0" applyFont="1" applyFill="1" applyBorder="1" applyAlignment="1" applyProtection="1">
      <alignment horizontal="center" vertical="center" wrapText="1"/>
    </xf>
    <xf numFmtId="0" fontId="0" fillId="17" borderId="0" xfId="0" applyFill="1" applyBorder="1" applyAlignment="1" applyProtection="1">
      <alignment horizontal="center" vertical="center" wrapText="1"/>
    </xf>
    <xf numFmtId="0" fontId="34" fillId="17" borderId="0" xfId="0" applyFont="1" applyFill="1" applyBorder="1" applyAlignment="1" applyProtection="1">
      <alignment horizontal="center" vertical="center" wrapText="1"/>
    </xf>
    <xf numFmtId="0" fontId="16" fillId="17" borderId="0" xfId="6" applyFill="1" applyBorder="1" applyAlignment="1" applyProtection="1">
      <alignment horizontal="center" vertical="center" wrapText="1"/>
    </xf>
    <xf numFmtId="0" fontId="20" fillId="0" borderId="59" xfId="0" applyFont="1" applyBorder="1" applyAlignment="1" applyProtection="1">
      <alignment horizontal="center" vertical="center" wrapText="1"/>
    </xf>
    <xf numFmtId="0" fontId="0" fillId="17" borderId="0" xfId="0" applyFont="1" applyFill="1" applyAlignment="1" applyProtection="1">
      <alignment horizontal="left" vertical="center" wrapText="1"/>
    </xf>
    <xf numFmtId="0" fontId="0" fillId="17" borderId="0" xfId="0" applyFont="1" applyFill="1" applyAlignment="1" applyProtection="1">
      <alignment vertical="center"/>
    </xf>
    <xf numFmtId="0" fontId="0" fillId="17" borderId="0" xfId="0" applyFont="1" applyFill="1" applyAlignment="1" applyProtection="1">
      <alignment horizontal="center" vertical="center"/>
    </xf>
    <xf numFmtId="0" fontId="5" fillId="0" borderId="17" xfId="13" applyFont="1" applyBorder="1" applyAlignment="1" applyProtection="1">
      <alignment horizontal="right" vertical="center"/>
      <protection locked="0"/>
    </xf>
    <xf numFmtId="0" fontId="5" fillId="0" borderId="0" xfId="13" applyFont="1" applyAlignment="1" applyProtection="1">
      <alignment vertical="center" wrapText="1"/>
      <protection locked="0"/>
    </xf>
    <xf numFmtId="0" fontId="5" fillId="0" borderId="32" xfId="13" applyFont="1" applyBorder="1" applyAlignment="1" applyProtection="1">
      <alignment horizontal="right" vertical="center"/>
      <protection locked="0"/>
    </xf>
    <xf numFmtId="0" fontId="5" fillId="0" borderId="5" xfId="13" applyFont="1" applyBorder="1" applyAlignment="1" applyProtection="1">
      <alignment vertical="center" wrapText="1"/>
      <protection locked="0"/>
    </xf>
    <xf numFmtId="0" fontId="5" fillId="0" borderId="0" xfId="13" applyFont="1" applyBorder="1" applyAlignment="1" applyProtection="1">
      <alignment vertical="center" wrapText="1"/>
      <protection locked="0"/>
    </xf>
    <xf numFmtId="0" fontId="5" fillId="0" borderId="32" xfId="13" quotePrefix="1" applyFont="1" applyBorder="1" applyAlignment="1" applyProtection="1">
      <alignment horizontal="right" vertical="center"/>
      <protection locked="0"/>
    </xf>
    <xf numFmtId="0" fontId="5" fillId="0" borderId="17" xfId="13" quotePrefix="1" applyFont="1" applyBorder="1" applyAlignment="1" applyProtection="1">
      <alignment horizontal="right" vertical="center"/>
      <protection locked="0"/>
    </xf>
    <xf numFmtId="0" fontId="5" fillId="0" borderId="33" xfId="13" applyFont="1" applyBorder="1" applyAlignment="1" applyProtection="1">
      <alignment horizontal="right" vertical="center"/>
      <protection locked="0"/>
    </xf>
    <xf numFmtId="0" fontId="5" fillId="0" borderId="9" xfId="13" applyFont="1" applyBorder="1" applyAlignment="1" applyProtection="1">
      <alignment horizontal="left" vertical="center" wrapText="1"/>
      <protection locked="0"/>
    </xf>
    <xf numFmtId="0" fontId="5" fillId="0" borderId="34" xfId="13" applyFont="1" applyBorder="1" applyAlignment="1" applyProtection="1">
      <alignment horizontal="right" vertical="center"/>
      <protection locked="0"/>
    </xf>
    <xf numFmtId="0" fontId="5" fillId="0" borderId="29" xfId="13" applyFont="1" applyBorder="1" applyAlignment="1" applyProtection="1">
      <alignment horizontal="left" vertical="center" wrapText="1"/>
      <protection locked="0"/>
    </xf>
    <xf numFmtId="0" fontId="5" fillId="0" borderId="35" xfId="13" applyFont="1" applyBorder="1" applyAlignment="1" applyProtection="1">
      <alignment vertical="center"/>
      <protection locked="0"/>
    </xf>
    <xf numFmtId="0" fontId="5" fillId="0" borderId="35" xfId="13" applyFont="1" applyBorder="1" applyAlignment="1" applyProtection="1">
      <alignment horizontal="right" vertical="center"/>
      <protection locked="0"/>
    </xf>
    <xf numFmtId="0" fontId="5" fillId="0" borderId="36" xfId="13" applyFont="1" applyBorder="1" applyAlignment="1" applyProtection="1">
      <alignment vertical="center"/>
      <protection locked="0"/>
    </xf>
    <xf numFmtId="0" fontId="5" fillId="0" borderId="34" xfId="13" quotePrefix="1" applyFont="1" applyBorder="1" applyAlignment="1" applyProtection="1">
      <alignment horizontal="right" vertical="center"/>
      <protection locked="0"/>
    </xf>
    <xf numFmtId="0" fontId="5" fillId="0" borderId="17" xfId="13" applyFont="1" applyBorder="1" applyAlignment="1" applyProtection="1">
      <alignment vertical="center"/>
      <protection locked="0"/>
    </xf>
    <xf numFmtId="0" fontId="5" fillId="0" borderId="36" xfId="13" applyFont="1" applyBorder="1" applyAlignment="1" applyProtection="1">
      <alignment horizontal="right" vertical="center"/>
      <protection locked="0"/>
    </xf>
    <xf numFmtId="0" fontId="5" fillId="0" borderId="5" xfId="13" applyFont="1" applyBorder="1" applyAlignment="1" applyProtection="1">
      <alignment horizontal="left" vertical="center" wrapText="1"/>
      <protection locked="0"/>
    </xf>
    <xf numFmtId="0" fontId="5" fillId="0" borderId="37" xfId="13" applyFont="1" applyBorder="1" applyAlignment="1" applyProtection="1">
      <alignment horizontal="right" vertical="center"/>
      <protection locked="0"/>
    </xf>
    <xf numFmtId="0" fontId="5" fillId="0" borderId="32" xfId="13" applyFont="1" applyBorder="1" applyAlignment="1" applyProtection="1">
      <alignment horizontal="right" vertical="center" wrapText="1"/>
      <protection locked="0"/>
    </xf>
    <xf numFmtId="0" fontId="5" fillId="0" borderId="5" xfId="13" quotePrefix="1" applyFont="1" applyBorder="1" applyAlignment="1" applyProtection="1">
      <alignment horizontal="left" vertical="center" wrapText="1"/>
      <protection locked="0"/>
    </xf>
    <xf numFmtId="0" fontId="5" fillId="0" borderId="32" xfId="13" quotePrefix="1" applyFont="1" applyBorder="1" applyAlignment="1" applyProtection="1">
      <alignment horizontal="center" vertical="center"/>
      <protection locked="0"/>
    </xf>
    <xf numFmtId="0" fontId="5" fillId="0" borderId="38" xfId="13" applyFont="1" applyBorder="1" applyAlignment="1" applyProtection="1">
      <alignment vertical="center"/>
      <protection locked="0"/>
    </xf>
    <xf numFmtId="0" fontId="5" fillId="0" borderId="38" xfId="13" applyFont="1" applyBorder="1" applyAlignment="1" applyProtection="1">
      <alignment horizontal="right" vertical="center"/>
      <protection locked="0"/>
    </xf>
    <xf numFmtId="0" fontId="5" fillId="0" borderId="38" xfId="13" quotePrefix="1" applyFont="1" applyBorder="1" applyAlignment="1" applyProtection="1">
      <alignment horizontal="center" vertical="center"/>
      <protection locked="0"/>
    </xf>
    <xf numFmtId="0" fontId="5" fillId="0" borderId="9" xfId="13" applyFont="1" applyBorder="1" applyAlignment="1" applyProtection="1">
      <alignment vertical="center" wrapText="1"/>
      <protection locked="0"/>
    </xf>
    <xf numFmtId="0" fontId="5" fillId="0" borderId="9" xfId="13" quotePrefix="1" applyFont="1" applyBorder="1" applyAlignment="1" applyProtection="1">
      <alignment horizontal="left" vertical="center" wrapText="1"/>
      <protection locked="0"/>
    </xf>
    <xf numFmtId="0" fontId="5" fillId="0" borderId="30" xfId="13" quotePrefix="1" applyFont="1" applyBorder="1" applyAlignment="1" applyProtection="1">
      <alignment horizontal="left" vertical="center" wrapText="1"/>
      <protection locked="0"/>
    </xf>
    <xf numFmtId="0" fontId="7" fillId="0" borderId="0" xfId="3" applyFont="1" applyAlignment="1" applyProtection="1">
      <alignment vertical="center" wrapText="1"/>
    </xf>
    <xf numFmtId="0" fontId="7" fillId="0" borderId="1" xfId="3" applyFont="1" applyBorder="1" applyAlignment="1" applyProtection="1">
      <alignment vertical="center" wrapText="1"/>
    </xf>
    <xf numFmtId="0" fontId="10" fillId="3" borderId="1" xfId="13" applyFont="1" applyFill="1" applyBorder="1" applyAlignment="1" applyProtection="1">
      <alignment vertical="center"/>
    </xf>
    <xf numFmtId="0" fontId="24" fillId="0" borderId="1" xfId="3" applyFont="1" applyBorder="1" applyAlignment="1" applyProtection="1">
      <alignment vertical="center" wrapText="1"/>
    </xf>
    <xf numFmtId="0" fontId="5" fillId="0" borderId="1" xfId="3" applyFont="1" applyBorder="1" applyAlignment="1" applyProtection="1">
      <alignment vertical="center"/>
    </xf>
    <xf numFmtId="0" fontId="39" fillId="0" borderId="1" xfId="3" applyFont="1" applyBorder="1" applyAlignment="1" applyProtection="1">
      <alignment vertical="center"/>
    </xf>
    <xf numFmtId="0" fontId="7" fillId="0" borderId="1" xfId="3" applyFont="1" applyFill="1" applyBorder="1" applyAlignment="1" applyProtection="1">
      <alignment vertical="center" wrapText="1"/>
    </xf>
    <xf numFmtId="0" fontId="10" fillId="0" borderId="7" xfId="4" applyFont="1" applyBorder="1" applyAlignment="1" applyProtection="1">
      <alignment vertical="center"/>
      <protection locked="0"/>
    </xf>
    <xf numFmtId="3" fontId="5" fillId="0" borderId="3" xfId="4" applyNumberFormat="1" applyFont="1" applyBorder="1" applyProtection="1">
      <protection locked="0"/>
    </xf>
    <xf numFmtId="165" fontId="5" fillId="0" borderId="3" xfId="1" applyNumberFormat="1" applyFont="1" applyBorder="1" applyProtection="1">
      <protection locked="0"/>
    </xf>
    <xf numFmtId="3" fontId="5" fillId="0" borderId="10" xfId="4" applyNumberFormat="1" applyFont="1" applyBorder="1" applyProtection="1">
      <protection locked="0"/>
    </xf>
    <xf numFmtId="3" fontId="5" fillId="0" borderId="10" xfId="4" applyNumberFormat="1" applyFont="1" applyBorder="1" applyAlignment="1" applyProtection="1">
      <alignment horizontal="center" vertical="center"/>
      <protection locked="0"/>
    </xf>
    <xf numFmtId="0" fontId="5" fillId="0" borderId="3" xfId="4" applyFont="1" applyBorder="1" applyProtection="1">
      <protection locked="0"/>
    </xf>
    <xf numFmtId="0" fontId="5" fillId="0" borderId="10" xfId="4" applyFont="1" applyBorder="1" applyProtection="1">
      <protection locked="0"/>
    </xf>
    <xf numFmtId="0" fontId="5" fillId="0" borderId="10" xfId="4" applyFont="1" applyBorder="1" applyAlignment="1" applyProtection="1">
      <alignment horizontal="center" vertical="center"/>
      <protection locked="0"/>
    </xf>
    <xf numFmtId="0" fontId="5" fillId="0" borderId="1" xfId="4" applyFont="1" applyBorder="1" applyAlignment="1" applyProtection="1">
      <alignment horizontal="center" vertical="center"/>
      <protection locked="0"/>
    </xf>
    <xf numFmtId="0" fontId="10" fillId="0" borderId="22" xfId="4" applyFont="1" applyBorder="1" applyAlignment="1" applyProtection="1">
      <alignment vertical="center"/>
      <protection locked="0"/>
    </xf>
    <xf numFmtId="0" fontId="5" fillId="0" borderId="23" xfId="4" applyFont="1" applyBorder="1" applyProtection="1">
      <protection locked="0"/>
    </xf>
    <xf numFmtId="165" fontId="5" fillId="0" borderId="23" xfId="1" applyNumberFormat="1" applyFont="1" applyBorder="1" applyProtection="1">
      <protection locked="0"/>
    </xf>
    <xf numFmtId="0" fontId="5" fillId="0" borderId="24" xfId="4" applyFont="1" applyBorder="1" applyProtection="1">
      <protection locked="0"/>
    </xf>
    <xf numFmtId="0" fontId="5" fillId="0" borderId="24" xfId="4" applyFont="1" applyBorder="1" applyAlignment="1" applyProtection="1">
      <alignment horizontal="center" vertical="center"/>
      <protection locked="0"/>
    </xf>
    <xf numFmtId="0" fontId="10" fillId="0" borderId="11" xfId="4" applyFont="1" applyBorder="1" applyAlignment="1" applyProtection="1">
      <alignment vertical="center"/>
      <protection locked="0"/>
    </xf>
    <xf numFmtId="165" fontId="5" fillId="0" borderId="10" xfId="1" applyNumberFormat="1" applyFont="1" applyBorder="1" applyProtection="1">
      <protection locked="0"/>
    </xf>
    <xf numFmtId="0" fontId="10" fillId="0" borderId="1" xfId="4" applyFont="1" applyBorder="1" applyAlignment="1" applyProtection="1">
      <alignment vertical="center"/>
      <protection locked="0"/>
    </xf>
    <xf numFmtId="165" fontId="5" fillId="0" borderId="1" xfId="1" applyNumberFormat="1" applyFont="1" applyBorder="1" applyProtection="1">
      <protection locked="0"/>
    </xf>
    <xf numFmtId="0" fontId="10" fillId="0" borderId="1" xfId="4" applyFont="1" applyBorder="1" applyAlignment="1" applyProtection="1">
      <alignment horizontal="right" vertical="center"/>
      <protection locked="0"/>
    </xf>
    <xf numFmtId="9" fontId="5" fillId="0" borderId="1" xfId="2" applyFont="1" applyBorder="1" applyProtection="1">
      <protection locked="0"/>
    </xf>
    <xf numFmtId="0" fontId="9" fillId="0" borderId="3" xfId="4" applyFont="1" applyBorder="1" applyProtection="1">
      <protection locked="0"/>
    </xf>
    <xf numFmtId="165" fontId="9" fillId="0" borderId="3" xfId="1" applyNumberFormat="1" applyFont="1" applyBorder="1" applyProtection="1">
      <protection locked="0"/>
    </xf>
    <xf numFmtId="0" fontId="9" fillId="0" borderId="10" xfId="4" applyFont="1" applyBorder="1" applyAlignment="1" applyProtection="1">
      <alignment horizontal="center" vertical="center"/>
      <protection locked="0"/>
    </xf>
    <xf numFmtId="0" fontId="5" fillId="0" borderId="7" xfId="4" applyFont="1" applyBorder="1" applyAlignment="1" applyProtection="1">
      <alignment horizontal="right" vertical="center"/>
      <protection locked="0"/>
    </xf>
    <xf numFmtId="0" fontId="5" fillId="0" borderId="7" xfId="4" applyFont="1" applyBorder="1" applyProtection="1">
      <protection locked="0"/>
    </xf>
    <xf numFmtId="165" fontId="5" fillId="0" borderId="7" xfId="1" applyNumberFormat="1" applyFont="1" applyBorder="1" applyProtection="1">
      <protection locked="0"/>
    </xf>
    <xf numFmtId="9" fontId="9" fillId="0" borderId="1" xfId="2" applyFont="1" applyBorder="1" applyProtection="1">
      <protection locked="0"/>
    </xf>
    <xf numFmtId="165" fontId="9" fillId="0" borderId="1" xfId="1" applyNumberFormat="1" applyFont="1" applyBorder="1" applyProtection="1">
      <protection locked="0"/>
    </xf>
    <xf numFmtId="0" fontId="9" fillId="0" borderId="1" xfId="4" applyFont="1" applyBorder="1" applyProtection="1">
      <protection locked="0"/>
    </xf>
    <xf numFmtId="0" fontId="9" fillId="0" borderId="1" xfId="4" applyFont="1" applyBorder="1" applyAlignment="1" applyProtection="1">
      <alignment horizontal="center" vertical="center"/>
      <protection locked="0"/>
    </xf>
    <xf numFmtId="165" fontId="9" fillId="0" borderId="0" xfId="1" applyNumberFormat="1" applyFont="1" applyBorder="1" applyProtection="1">
      <protection locked="0"/>
    </xf>
    <xf numFmtId="0" fontId="9" fillId="0" borderId="0" xfId="4" applyFont="1" applyBorder="1" applyAlignment="1" applyProtection="1">
      <alignment horizontal="center" vertical="center"/>
      <protection locked="0"/>
    </xf>
    <xf numFmtId="0" fontId="0" fillId="0" borderId="0" xfId="0" applyBorder="1" applyAlignment="1" applyProtection="1">
      <alignment horizontal="left" vertical="top" wrapText="1"/>
    </xf>
    <xf numFmtId="0" fontId="1" fillId="2" borderId="0" xfId="0" applyFont="1" applyFill="1" applyBorder="1" applyAlignment="1" applyProtection="1">
      <alignment horizontal="left" vertical="top" wrapText="1"/>
    </xf>
    <xf numFmtId="0" fontId="20" fillId="0" borderId="10" xfId="0" applyFont="1" applyBorder="1" applyAlignment="1" applyProtection="1">
      <alignment horizontal="center" vertical="center" wrapText="1"/>
    </xf>
    <xf numFmtId="0" fontId="0" fillId="0" borderId="0" xfId="0" applyAlignment="1" applyProtection="1">
      <alignment horizontal="left" vertical="center" wrapText="1"/>
    </xf>
    <xf numFmtId="0" fontId="22" fillId="2" borderId="0" xfId="0" applyFont="1" applyFill="1" applyBorder="1" applyAlignment="1" applyProtection="1">
      <alignment horizontal="left" vertical="top" wrapText="1"/>
    </xf>
    <xf numFmtId="0" fontId="0" fillId="0" borderId="0" xfId="0" applyBorder="1" applyAlignment="1" applyProtection="1">
      <alignment horizontal="left" vertical="top" wrapText="1"/>
    </xf>
    <xf numFmtId="0" fontId="1" fillId="2" borderId="0" xfId="0" applyFont="1" applyFill="1" applyBorder="1" applyAlignment="1" applyProtection="1">
      <alignment horizontal="left" wrapText="1"/>
    </xf>
    <xf numFmtId="0" fontId="1" fillId="2" borderId="0" xfId="0" applyFont="1" applyFill="1" applyAlignment="1" applyProtection="1">
      <alignment horizontal="center" vertical="top" wrapText="1"/>
    </xf>
    <xf numFmtId="0" fontId="1" fillId="2" borderId="0" xfId="0" applyFont="1" applyFill="1" applyBorder="1" applyAlignment="1" applyProtection="1">
      <alignment horizontal="left" vertical="top" wrapText="1"/>
    </xf>
    <xf numFmtId="0" fontId="1" fillId="2" borderId="0" xfId="0" applyFont="1" applyFill="1" applyAlignment="1" applyProtection="1">
      <alignment horizontal="right" vertical="top" wrapText="1"/>
    </xf>
    <xf numFmtId="0" fontId="50" fillId="2" borderId="0" xfId="0" applyFont="1" applyFill="1" applyBorder="1" applyAlignment="1" applyProtection="1">
      <alignment horizontal="left" vertical="top" wrapText="1"/>
    </xf>
    <xf numFmtId="0" fontId="1" fillId="0" borderId="0" xfId="0" applyFont="1" applyFill="1" applyAlignment="1" applyProtection="1">
      <alignment horizontal="left" vertical="top" wrapText="1"/>
    </xf>
    <xf numFmtId="0" fontId="1" fillId="0" borderId="0" xfId="0" applyFont="1" applyFill="1" applyAlignment="1" applyProtection="1">
      <alignment horizontal="right" vertical="top" wrapText="1"/>
    </xf>
    <xf numFmtId="0" fontId="50" fillId="2" borderId="0" xfId="0" applyFont="1" applyFill="1" applyAlignment="1" applyProtection="1">
      <alignment horizontal="center" vertical="top" wrapText="1"/>
    </xf>
    <xf numFmtId="0" fontId="1" fillId="2" borderId="2" xfId="0" applyFont="1" applyFill="1" applyBorder="1" applyAlignment="1" applyProtection="1">
      <alignment vertical="top" wrapText="1"/>
    </xf>
    <xf numFmtId="0" fontId="22" fillId="0" borderId="0" xfId="0" applyFont="1" applyFill="1" applyBorder="1" applyAlignment="1" applyProtection="1">
      <alignment vertical="top" wrapText="1"/>
    </xf>
    <xf numFmtId="0" fontId="22" fillId="2" borderId="0" xfId="0" applyFont="1" applyFill="1" applyBorder="1" applyAlignment="1" applyProtection="1">
      <alignment vertical="top" wrapText="1"/>
    </xf>
    <xf numFmtId="0" fontId="34" fillId="17" borderId="0" xfId="0" applyFont="1" applyFill="1" applyBorder="1" applyAlignment="1" applyProtection="1">
      <alignment horizontal="center" vertical="center" wrapText="1"/>
    </xf>
    <xf numFmtId="0" fontId="1" fillId="17" borderId="0" xfId="0" applyFont="1" applyFill="1" applyBorder="1" applyAlignment="1" applyProtection="1">
      <alignment horizontal="center" vertical="center" wrapText="1"/>
    </xf>
    <xf numFmtId="0" fontId="0" fillId="0" borderId="7" xfId="0" applyBorder="1"/>
    <xf numFmtId="0" fontId="0" fillId="0" borderId="3" xfId="0" applyBorder="1"/>
    <xf numFmtId="0" fontId="34" fillId="17" borderId="0" xfId="0" applyFont="1" applyFill="1" applyBorder="1" applyAlignment="1" applyProtection="1">
      <alignment horizontal="center" vertical="center" wrapText="1"/>
    </xf>
    <xf numFmtId="0" fontId="16" fillId="17" borderId="0" xfId="6" applyFill="1" applyBorder="1" applyAlignment="1" applyProtection="1">
      <alignment horizontal="center" vertical="center" wrapText="1"/>
    </xf>
    <xf numFmtId="0" fontId="5" fillId="17" borderId="0" xfId="6" applyFont="1" applyFill="1" applyBorder="1" applyAlignment="1" applyProtection="1">
      <alignment horizontal="center" vertical="center" wrapText="1"/>
    </xf>
    <xf numFmtId="0" fontId="17" fillId="17" borderId="0" xfId="0" applyFont="1" applyFill="1" applyBorder="1" applyAlignment="1" applyProtection="1">
      <alignment horizontal="center" vertical="center" wrapText="1"/>
    </xf>
    <xf numFmtId="0" fontId="11" fillId="17" borderId="0" xfId="0" applyFont="1" applyFill="1" applyBorder="1" applyAlignment="1" applyProtection="1">
      <alignment horizontal="center" vertical="center" wrapText="1"/>
    </xf>
    <xf numFmtId="0" fontId="1" fillId="2" borderId="20" xfId="0" applyFont="1" applyFill="1" applyBorder="1" applyAlignment="1" applyProtection="1">
      <alignment horizontal="center" vertical="top" wrapText="1"/>
    </xf>
    <xf numFmtId="0" fontId="1" fillId="2" borderId="0" xfId="0" applyFont="1" applyFill="1" applyBorder="1" applyAlignment="1" applyProtection="1">
      <alignment horizontal="right"/>
    </xf>
    <xf numFmtId="0" fontId="3" fillId="0" borderId="0" xfId="0" applyFont="1" applyFill="1" applyBorder="1" applyAlignment="1" applyProtection="1">
      <alignment vertical="center" wrapText="1"/>
      <protection locked="0"/>
    </xf>
    <xf numFmtId="0" fontId="11" fillId="0" borderId="19" xfId="0" applyFont="1" applyFill="1" applyBorder="1" applyAlignment="1" applyProtection="1">
      <alignment horizontal="center" vertical="center" wrapText="1"/>
      <protection locked="0"/>
    </xf>
    <xf numFmtId="0" fontId="0" fillId="0" borderId="0" xfId="0" applyBorder="1" applyAlignment="1" applyProtection="1">
      <alignment horizontal="left" vertical="top" wrapText="1"/>
    </xf>
    <xf numFmtId="0" fontId="37" fillId="0" borderId="0" xfId="0" applyFont="1" applyBorder="1" applyAlignment="1" applyProtection="1">
      <alignment horizontal="left" vertical="top" wrapText="1"/>
      <protection locked="0"/>
    </xf>
    <xf numFmtId="0" fontId="25" fillId="0" borderId="0" xfId="0" applyFont="1" applyBorder="1" applyAlignment="1" applyProtection="1">
      <alignment horizontal="left" vertical="top" wrapText="1"/>
      <protection locked="0"/>
    </xf>
    <xf numFmtId="0" fontId="52" fillId="0" borderId="0" xfId="0" applyFont="1" applyFill="1" applyAlignment="1" applyProtection="1">
      <alignment horizontal="center" wrapText="1"/>
    </xf>
    <xf numFmtId="0" fontId="50" fillId="2" borderId="0" xfId="0" applyFont="1" applyFill="1" applyAlignment="1" applyProtection="1">
      <alignment horizontal="center" vertical="top" wrapText="1"/>
    </xf>
    <xf numFmtId="0" fontId="1" fillId="2" borderId="0" xfId="0" applyFont="1" applyFill="1" applyAlignment="1" applyProtection="1">
      <alignment horizontal="center" vertical="top" wrapText="1"/>
    </xf>
    <xf numFmtId="0" fontId="1" fillId="2" borderId="0" xfId="0" applyFont="1" applyFill="1" applyBorder="1" applyAlignment="1" applyProtection="1">
      <alignment horizontal="left" wrapText="1"/>
    </xf>
    <xf numFmtId="0" fontId="0" fillId="0" borderId="0" xfId="0" applyBorder="1" applyAlignment="1" applyProtection="1">
      <alignment horizontal="left" vertical="top" wrapText="1"/>
      <protection locked="0"/>
    </xf>
    <xf numFmtId="0" fontId="53" fillId="2" borderId="0" xfId="6" applyFont="1" applyFill="1" applyAlignment="1" applyProtection="1">
      <alignment horizontal="center" vertical="top" wrapText="1"/>
    </xf>
    <xf numFmtId="0" fontId="11" fillId="3" borderId="19" xfId="0" applyFont="1" applyFill="1" applyBorder="1" applyAlignment="1" applyProtection="1">
      <alignment horizontal="center" vertical="center" wrapText="1"/>
      <protection locked="0"/>
    </xf>
    <xf numFmtId="0" fontId="0" fillId="2" borderId="0" xfId="0" applyFill="1" applyBorder="1" applyAlignment="1" applyProtection="1">
      <alignment horizontal="center" vertical="top" wrapText="1"/>
    </xf>
    <xf numFmtId="0" fontId="1" fillId="2" borderId="0" xfId="0" applyFont="1" applyFill="1" applyBorder="1" applyAlignment="1" applyProtection="1">
      <alignment horizontal="right" vertical="top" wrapText="1"/>
    </xf>
    <xf numFmtId="165" fontId="3" fillId="0" borderId="0" xfId="1" applyNumberFormat="1" applyFont="1" applyFill="1" applyBorder="1" applyAlignment="1" applyProtection="1">
      <alignment horizontal="right" vertical="center" wrapText="1"/>
      <protection locked="0"/>
    </xf>
    <xf numFmtId="0" fontId="23" fillId="2" borderId="0" xfId="0" applyFont="1" applyFill="1" applyBorder="1" applyAlignment="1" applyProtection="1">
      <alignment horizontal="left" vertical="top" wrapText="1"/>
    </xf>
    <xf numFmtId="0" fontId="20" fillId="0" borderId="0" xfId="0" applyFont="1" applyBorder="1" applyAlignment="1" applyProtection="1">
      <alignment horizontal="center" vertical="top" wrapText="1"/>
      <protection locked="0"/>
    </xf>
    <xf numFmtId="0" fontId="1" fillId="2" borderId="2" xfId="0" applyFont="1" applyFill="1" applyBorder="1" applyAlignment="1" applyProtection="1">
      <alignment horizontal="center" vertical="top" wrapText="1"/>
    </xf>
    <xf numFmtId="0" fontId="1" fillId="2" borderId="2" xfId="0" applyFont="1" applyFill="1" applyBorder="1" applyAlignment="1" applyProtection="1">
      <alignment horizontal="left" vertical="top" wrapText="1"/>
    </xf>
    <xf numFmtId="165" fontId="0" fillId="6" borderId="0" xfId="1" applyNumberFormat="1" applyFont="1" applyFill="1" applyBorder="1" applyAlignment="1" applyProtection="1">
      <alignment horizontal="left" vertical="top" wrapText="1"/>
    </xf>
    <xf numFmtId="166" fontId="0" fillId="6" borderId="0" xfId="0" applyNumberFormat="1" applyFill="1" applyBorder="1" applyAlignment="1" applyProtection="1">
      <alignment horizontal="left" vertical="top" wrapText="1"/>
    </xf>
    <xf numFmtId="0" fontId="0" fillId="0" borderId="18" xfId="0" applyBorder="1" applyAlignment="1" applyProtection="1">
      <alignment horizontal="center" vertical="top" wrapText="1"/>
      <protection locked="0"/>
    </xf>
    <xf numFmtId="0" fontId="0" fillId="0" borderId="0" xfId="0" applyBorder="1" applyAlignment="1" applyProtection="1">
      <alignment horizontal="center" vertical="top" wrapText="1"/>
      <protection locked="0"/>
    </xf>
    <xf numFmtId="0" fontId="54" fillId="0" borderId="18" xfId="0" applyFont="1" applyFill="1" applyBorder="1" applyAlignment="1" applyProtection="1">
      <alignment horizontal="center" wrapText="1"/>
    </xf>
    <xf numFmtId="0" fontId="54" fillId="0" borderId="0" xfId="0" applyFont="1" applyFill="1" applyBorder="1" applyAlignment="1" applyProtection="1">
      <alignment horizontal="center" wrapText="1"/>
    </xf>
    <xf numFmtId="0" fontId="1" fillId="2" borderId="0" xfId="0" applyFont="1" applyFill="1" applyAlignment="1" applyProtection="1">
      <alignment horizontal="left" vertical="top" wrapText="1"/>
    </xf>
    <xf numFmtId="0" fontId="22" fillId="2" borderId="0" xfId="0" applyFont="1" applyFill="1" applyAlignment="1" applyProtection="1">
      <alignment horizontal="left" vertical="top" wrapText="1"/>
    </xf>
    <xf numFmtId="0" fontId="22" fillId="2" borderId="0" xfId="0" applyFont="1" applyFill="1" applyBorder="1" applyAlignment="1" applyProtection="1">
      <alignment horizontal="left" vertical="top" wrapText="1"/>
    </xf>
    <xf numFmtId="0" fontId="22" fillId="2" borderId="0" xfId="0" applyFont="1" applyFill="1" applyBorder="1" applyAlignment="1" applyProtection="1">
      <alignment horizontal="center" vertical="top" wrapText="1"/>
    </xf>
    <xf numFmtId="0" fontId="0" fillId="0" borderId="0" xfId="0" applyBorder="1" applyAlignment="1">
      <alignment horizontal="left"/>
    </xf>
    <xf numFmtId="0" fontId="0" fillId="0" borderId="0" xfId="0" applyBorder="1" applyAlignment="1"/>
    <xf numFmtId="0" fontId="30" fillId="2" borderId="0" xfId="0" applyFont="1" applyFill="1" applyBorder="1" applyAlignment="1" applyProtection="1">
      <alignment horizontal="left" wrapText="1"/>
    </xf>
    <xf numFmtId="0" fontId="1" fillId="2" borderId="16" xfId="0" applyFont="1" applyFill="1" applyBorder="1" applyAlignment="1" applyProtection="1">
      <alignment horizontal="left" wrapText="1"/>
    </xf>
    <xf numFmtId="0" fontId="1" fillId="2" borderId="2" xfId="0" applyFont="1" applyFill="1" applyBorder="1" applyAlignment="1" applyProtection="1">
      <alignment horizontal="left" wrapText="1"/>
    </xf>
    <xf numFmtId="0" fontId="1" fillId="2" borderId="17" xfId="0" applyFont="1" applyFill="1" applyBorder="1" applyAlignment="1" applyProtection="1">
      <alignment horizontal="left" wrapText="1"/>
    </xf>
    <xf numFmtId="0" fontId="0" fillId="2" borderId="21" xfId="0" applyFill="1" applyBorder="1" applyAlignment="1" applyProtection="1">
      <alignment horizontal="left" wrapText="1"/>
    </xf>
    <xf numFmtId="0" fontId="0" fillId="2" borderId="18" xfId="0" applyFill="1" applyBorder="1" applyAlignment="1" applyProtection="1">
      <alignment horizontal="left" wrapText="1"/>
    </xf>
    <xf numFmtId="0" fontId="0" fillId="0" borderId="0" xfId="0" applyFill="1" applyBorder="1" applyAlignment="1" applyProtection="1">
      <alignment horizontal="left" wrapText="1"/>
      <protection locked="0"/>
    </xf>
    <xf numFmtId="0" fontId="1" fillId="2" borderId="0" xfId="0" applyFont="1" applyFill="1" applyBorder="1" applyAlignment="1" applyProtection="1">
      <alignment horizontal="center" wrapText="1"/>
    </xf>
    <xf numFmtId="0" fontId="0" fillId="0" borderId="0" xfId="0" applyBorder="1" applyAlignment="1">
      <alignment horizontal="left" vertical="top"/>
    </xf>
    <xf numFmtId="0" fontId="11" fillId="3" borderId="18" xfId="0" applyFont="1" applyFill="1" applyBorder="1" applyAlignment="1" applyProtection="1">
      <alignment horizontal="center" vertical="center" wrapText="1"/>
    </xf>
    <xf numFmtId="0" fontId="11" fillId="3" borderId="0" xfId="0" applyFont="1" applyFill="1" applyBorder="1" applyAlignment="1" applyProtection="1">
      <alignment horizontal="center" vertical="center" wrapText="1"/>
    </xf>
    <xf numFmtId="0" fontId="1" fillId="0" borderId="0" xfId="0" applyFont="1" applyFill="1" applyBorder="1" applyAlignment="1" applyProtection="1">
      <alignment vertical="top" wrapText="1"/>
      <protection locked="0"/>
    </xf>
    <xf numFmtId="49" fontId="0" fillId="0" borderId="0" xfId="0" applyNumberFormat="1" applyBorder="1" applyAlignment="1" applyProtection="1">
      <alignment vertical="top" wrapText="1"/>
      <protection locked="0"/>
    </xf>
    <xf numFmtId="1" fontId="0" fillId="0" borderId="0" xfId="0" applyNumberFormat="1" applyBorder="1" applyAlignment="1" applyProtection="1">
      <alignment horizontal="right" vertical="top" wrapText="1"/>
      <protection locked="0"/>
    </xf>
    <xf numFmtId="0" fontId="0" fillId="0" borderId="0" xfId="0" applyFill="1" applyBorder="1" applyAlignment="1" applyProtection="1">
      <alignment horizontal="left" vertical="top" wrapText="1"/>
    </xf>
    <xf numFmtId="0" fontId="0" fillId="0" borderId="0" xfId="0" applyFill="1" applyBorder="1" applyAlignment="1" applyProtection="1">
      <alignment horizontal="left" vertical="top" wrapText="1"/>
      <protection locked="0"/>
    </xf>
    <xf numFmtId="165" fontId="0" fillId="0" borderId="0" xfId="1" applyNumberFormat="1" applyFont="1" applyBorder="1" applyAlignment="1" applyProtection="1">
      <alignment horizontal="left" vertical="top" wrapText="1"/>
      <protection locked="0"/>
    </xf>
    <xf numFmtId="14" fontId="0" fillId="0" borderId="0" xfId="0" applyNumberFormat="1" applyBorder="1" applyAlignment="1" applyProtection="1">
      <alignment horizontal="center" vertical="top" wrapText="1"/>
      <protection locked="0"/>
    </xf>
    <xf numFmtId="0" fontId="0" fillId="2" borderId="0" xfId="0" applyFill="1" applyBorder="1" applyAlignment="1" applyProtection="1">
      <alignment horizontal="left" vertical="top" wrapText="1"/>
    </xf>
    <xf numFmtId="0" fontId="1" fillId="2" borderId="0" xfId="0" applyFont="1" applyFill="1" applyBorder="1" applyAlignment="1" applyProtection="1">
      <alignment horizontal="left" vertical="top" wrapText="1"/>
    </xf>
    <xf numFmtId="0" fontId="1" fillId="0" borderId="0" xfId="0" applyFont="1" applyFill="1" applyBorder="1" applyAlignment="1" applyProtection="1">
      <alignment horizontal="left" vertical="top" wrapText="1"/>
      <protection locked="0"/>
    </xf>
    <xf numFmtId="49" fontId="0" fillId="0" borderId="0" xfId="0" applyNumberFormat="1" applyBorder="1" applyAlignment="1" applyProtection="1">
      <alignment horizontal="left" vertical="top" wrapText="1"/>
      <protection locked="0"/>
    </xf>
    <xf numFmtId="0" fontId="30" fillId="2" borderId="0" xfId="0" applyFont="1" applyFill="1" applyBorder="1" applyAlignment="1" applyProtection="1">
      <alignment horizontal="center" vertical="top" wrapText="1"/>
    </xf>
    <xf numFmtId="0" fontId="30" fillId="2" borderId="0" xfId="0" applyFont="1" applyFill="1" applyAlignment="1" applyProtection="1">
      <alignment horizontal="center" vertical="center" wrapText="1"/>
    </xf>
    <xf numFmtId="0" fontId="1" fillId="0" borderId="0" xfId="0" applyFont="1" applyFill="1" applyAlignment="1" applyProtection="1">
      <alignment horizontal="left" vertical="center" wrapText="1"/>
      <protection locked="0"/>
    </xf>
    <xf numFmtId="0" fontId="30" fillId="2" borderId="0" xfId="0" applyFont="1" applyFill="1" applyAlignment="1" applyProtection="1">
      <alignment horizontal="right" vertical="center" wrapText="1"/>
    </xf>
    <xf numFmtId="0" fontId="1" fillId="2" borderId="0" xfId="0" applyFont="1" applyFill="1" applyAlignment="1" applyProtection="1">
      <alignment horizontal="right" vertical="center" wrapText="1"/>
    </xf>
    <xf numFmtId="0" fontId="1" fillId="2" borderId="0" xfId="0" applyFont="1" applyFill="1" applyAlignment="1" applyProtection="1">
      <alignment horizontal="center" vertical="center" wrapText="1"/>
    </xf>
    <xf numFmtId="0" fontId="1" fillId="2" borderId="0" xfId="0" applyFont="1" applyFill="1" applyBorder="1" applyAlignment="1" applyProtection="1">
      <alignment horizontal="center" vertical="center" wrapText="1"/>
    </xf>
    <xf numFmtId="0" fontId="30" fillId="0" borderId="0" xfId="0" applyFont="1" applyFill="1" applyAlignment="1" applyProtection="1">
      <alignment horizontal="left" vertical="center" wrapText="1"/>
    </xf>
    <xf numFmtId="0" fontId="1" fillId="2" borderId="0" xfId="0" applyFont="1" applyFill="1" applyAlignment="1" applyProtection="1">
      <alignment horizontal="left" vertical="center" wrapText="1"/>
    </xf>
    <xf numFmtId="0" fontId="0" fillId="0" borderId="0" xfId="0" applyAlignment="1" applyProtection="1">
      <alignment horizontal="left" vertical="top" wrapText="1"/>
    </xf>
    <xf numFmtId="0" fontId="0" fillId="0" borderId="0" xfId="0" applyFill="1" applyAlignment="1" applyProtection="1">
      <alignment horizontal="left" vertical="top" wrapText="1"/>
      <protection locked="0"/>
    </xf>
    <xf numFmtId="0" fontId="0" fillId="0" borderId="0" xfId="0" applyFill="1" applyAlignment="1" applyProtection="1">
      <alignment vertical="top" wrapText="1"/>
      <protection locked="0"/>
    </xf>
    <xf numFmtId="0" fontId="1" fillId="2" borderId="0" xfId="0" applyFont="1" applyFill="1" applyAlignment="1" applyProtection="1">
      <alignment horizontal="right" vertical="top" wrapText="1"/>
    </xf>
    <xf numFmtId="0" fontId="0" fillId="0" borderId="0" xfId="0" applyAlignment="1" applyProtection="1">
      <alignment horizontal="left" vertical="center" wrapText="1"/>
    </xf>
    <xf numFmtId="0" fontId="1" fillId="2" borderId="0" xfId="0" applyFont="1" applyFill="1" applyBorder="1" applyAlignment="1" applyProtection="1">
      <alignment horizontal="center" vertical="top" wrapText="1"/>
    </xf>
    <xf numFmtId="0" fontId="25" fillId="0" borderId="0" xfId="0" applyFont="1" applyBorder="1"/>
    <xf numFmtId="0" fontId="25" fillId="0" borderId="14" xfId="0" applyFont="1" applyBorder="1"/>
    <xf numFmtId="165" fontId="25" fillId="0" borderId="26" xfId="1" applyNumberFormat="1" applyFont="1" applyBorder="1" applyProtection="1">
      <protection locked="0"/>
    </xf>
    <xf numFmtId="165" fontId="25" fillId="0" borderId="25" xfId="1" applyNumberFormat="1" applyFont="1" applyBorder="1" applyProtection="1">
      <protection locked="0"/>
    </xf>
    <xf numFmtId="165" fontId="25" fillId="0" borderId="40" xfId="1" applyNumberFormat="1" applyFont="1" applyBorder="1" applyProtection="1">
      <protection locked="0"/>
    </xf>
    <xf numFmtId="0" fontId="20" fillId="12" borderId="21" xfId="0" applyFont="1" applyFill="1" applyBorder="1" applyAlignment="1">
      <alignment horizontal="center"/>
    </xf>
    <xf numFmtId="0" fontId="20" fillId="12" borderId="18" xfId="0" applyFont="1" applyFill="1" applyBorder="1" applyAlignment="1">
      <alignment horizontal="center"/>
    </xf>
    <xf numFmtId="0" fontId="20" fillId="12" borderId="12" xfId="0" applyFont="1" applyFill="1" applyBorder="1" applyAlignment="1">
      <alignment horizontal="center"/>
    </xf>
    <xf numFmtId="0" fontId="25" fillId="12" borderId="17" xfId="0" applyFont="1" applyFill="1" applyBorder="1" applyAlignment="1">
      <alignment horizontal="left" vertical="top" wrapText="1"/>
    </xf>
    <xf numFmtId="0" fontId="25" fillId="12" borderId="0" xfId="0" applyFont="1" applyFill="1" applyBorder="1" applyAlignment="1">
      <alignment horizontal="left" vertical="top" wrapText="1"/>
    </xf>
    <xf numFmtId="0" fontId="25" fillId="12" borderId="18" xfId="0" applyFont="1" applyFill="1" applyBorder="1" applyAlignment="1">
      <alignment horizontal="left" vertical="top" wrapText="1"/>
    </xf>
    <xf numFmtId="0" fontId="25" fillId="12" borderId="12" xfId="0" applyFont="1" applyFill="1" applyBorder="1" applyAlignment="1">
      <alignment horizontal="left" vertical="top" wrapText="1"/>
    </xf>
    <xf numFmtId="0" fontId="25" fillId="12" borderId="16" xfId="0" applyFont="1" applyFill="1" applyBorder="1" applyAlignment="1">
      <alignment horizontal="left" vertical="top" wrapText="1"/>
    </xf>
    <xf numFmtId="0" fontId="25" fillId="12" borderId="2" xfId="0" applyFont="1" applyFill="1" applyBorder="1" applyAlignment="1">
      <alignment horizontal="left" vertical="top" wrapText="1"/>
    </xf>
    <xf numFmtId="0" fontId="25" fillId="12" borderId="15" xfId="0" applyFont="1" applyFill="1" applyBorder="1" applyAlignment="1">
      <alignment horizontal="left" vertical="top" wrapText="1"/>
    </xf>
    <xf numFmtId="0" fontId="38" fillId="12" borderId="21" xfId="0" applyFont="1" applyFill="1" applyBorder="1" applyAlignment="1">
      <alignment horizontal="center" vertical="center"/>
    </xf>
    <xf numFmtId="0" fontId="38" fillId="12" borderId="18" xfId="0" applyFont="1" applyFill="1" applyBorder="1" applyAlignment="1">
      <alignment horizontal="center" vertical="center"/>
    </xf>
    <xf numFmtId="0" fontId="38" fillId="12" borderId="12" xfId="0" applyFont="1" applyFill="1" applyBorder="1" applyAlignment="1">
      <alignment horizontal="center" vertical="center"/>
    </xf>
    <xf numFmtId="0" fontId="38" fillId="12" borderId="17" xfId="0" applyFont="1" applyFill="1" applyBorder="1" applyAlignment="1">
      <alignment horizontal="center" vertical="center"/>
    </xf>
    <xf numFmtId="0" fontId="38" fillId="12" borderId="0" xfId="0" applyFont="1" applyFill="1" applyBorder="1" applyAlignment="1">
      <alignment horizontal="center" vertical="center"/>
    </xf>
    <xf numFmtId="0" fontId="38" fillId="12" borderId="14" xfId="0" applyFont="1" applyFill="1" applyBorder="1" applyAlignment="1">
      <alignment horizontal="center" vertical="center"/>
    </xf>
    <xf numFmtId="0" fontId="38" fillId="12" borderId="16" xfId="0" applyFont="1" applyFill="1" applyBorder="1" applyAlignment="1">
      <alignment horizontal="center" vertical="center"/>
    </xf>
    <xf numFmtId="0" fontId="38" fillId="12" borderId="2" xfId="0" applyFont="1" applyFill="1" applyBorder="1" applyAlignment="1">
      <alignment horizontal="center" vertical="center"/>
    </xf>
    <xf numFmtId="0" fontId="38" fillId="12" borderId="15" xfId="0" applyFont="1" applyFill="1" applyBorder="1" applyAlignment="1">
      <alignment horizontal="center" vertical="center"/>
    </xf>
    <xf numFmtId="0" fontId="27" fillId="0" borderId="21" xfId="0" applyFont="1" applyBorder="1" applyAlignment="1">
      <alignment horizontal="left"/>
    </xf>
    <xf numFmtId="0" fontId="27" fillId="0" borderId="18" xfId="0" applyFont="1" applyBorder="1" applyAlignment="1">
      <alignment horizontal="left"/>
    </xf>
    <xf numFmtId="0" fontId="27" fillId="0" borderId="12" xfId="0" applyFont="1" applyBorder="1" applyAlignment="1">
      <alignment horizontal="left"/>
    </xf>
    <xf numFmtId="0" fontId="29" fillId="7" borderId="7" xfId="0" applyFont="1" applyFill="1" applyBorder="1" applyAlignment="1" applyProtection="1">
      <alignment horizontal="left" vertical="center" wrapText="1"/>
    </xf>
    <xf numFmtId="0" fontId="29" fillId="7" borderId="3" xfId="0" applyFont="1" applyFill="1" applyBorder="1" applyAlignment="1" applyProtection="1">
      <alignment horizontal="left" vertical="center" wrapText="1"/>
    </xf>
    <xf numFmtId="0" fontId="29" fillId="7" borderId="10" xfId="0" applyFont="1" applyFill="1" applyBorder="1" applyAlignment="1" applyProtection="1">
      <alignment horizontal="left" vertical="center" wrapText="1"/>
    </xf>
    <xf numFmtId="0" fontId="27" fillId="0" borderId="7" xfId="0" applyFont="1" applyBorder="1" applyAlignment="1">
      <alignment horizontal="center"/>
    </xf>
    <xf numFmtId="0" fontId="27" fillId="0" borderId="10" xfId="0" applyFont="1" applyBorder="1" applyAlignment="1">
      <alignment horizontal="center"/>
    </xf>
    <xf numFmtId="0" fontId="25" fillId="0" borderId="2" xfId="0" applyFont="1" applyBorder="1"/>
    <xf numFmtId="0" fontId="25" fillId="0" borderId="15" xfId="0" applyFont="1" applyBorder="1"/>
    <xf numFmtId="0" fontId="26" fillId="0" borderId="7" xfId="0" applyFont="1" applyFill="1" applyBorder="1" applyAlignment="1" applyProtection="1">
      <alignment horizontal="left" vertical="center" wrapText="1"/>
    </xf>
    <xf numFmtId="0" fontId="26" fillId="0" borderId="3" xfId="0" applyFont="1" applyFill="1" applyBorder="1" applyAlignment="1" applyProtection="1">
      <alignment horizontal="left" vertical="center" wrapText="1"/>
    </xf>
    <xf numFmtId="0" fontId="29" fillId="7" borderId="17" xfId="0" applyFont="1" applyFill="1" applyBorder="1" applyAlignment="1" applyProtection="1">
      <alignment horizontal="left" vertical="top" wrapText="1"/>
    </xf>
    <xf numFmtId="0" fontId="29" fillId="7" borderId="0" xfId="0" applyFont="1" applyFill="1" applyBorder="1" applyAlignment="1" applyProtection="1">
      <alignment horizontal="left" vertical="top" wrapText="1"/>
    </xf>
    <xf numFmtId="0" fontId="26" fillId="0" borderId="3" xfId="0" applyFont="1" applyFill="1" applyBorder="1" applyAlignment="1" applyProtection="1">
      <alignment vertical="center" wrapText="1"/>
    </xf>
    <xf numFmtId="0" fontId="48" fillId="0" borderId="21" xfId="0" applyFont="1" applyBorder="1" applyAlignment="1" applyProtection="1">
      <alignment vertical="center"/>
    </xf>
    <xf numFmtId="0" fontId="48" fillId="0" borderId="12" xfId="0" applyFont="1" applyBorder="1" applyAlignment="1" applyProtection="1">
      <alignment vertical="center"/>
    </xf>
    <xf numFmtId="0" fontId="48" fillId="0" borderId="17" xfId="0" applyFont="1" applyBorder="1" applyAlignment="1" applyProtection="1">
      <alignment vertical="center"/>
    </xf>
    <xf numFmtId="0" fontId="48" fillId="0" borderId="14" xfId="0" applyFont="1" applyBorder="1" applyAlignment="1" applyProtection="1">
      <alignment vertical="center"/>
    </xf>
    <xf numFmtId="0" fontId="27" fillId="0" borderId="21" xfId="0" applyFont="1" applyBorder="1" applyAlignment="1">
      <alignment horizontal="center"/>
    </xf>
    <xf numFmtId="0" fontId="27" fillId="0" borderId="18" xfId="0" applyFont="1" applyBorder="1" applyAlignment="1">
      <alignment horizontal="center"/>
    </xf>
    <xf numFmtId="0" fontId="27" fillId="0" borderId="12" xfId="0" applyFont="1" applyBorder="1" applyAlignment="1">
      <alignment horizontal="center"/>
    </xf>
    <xf numFmtId="165" fontId="25" fillId="0" borderId="27" xfId="1" applyNumberFormat="1" applyFont="1" applyBorder="1" applyProtection="1">
      <protection locked="0"/>
    </xf>
    <xf numFmtId="165" fontId="25" fillId="0" borderId="28" xfId="1" applyNumberFormat="1" applyFont="1" applyBorder="1" applyProtection="1">
      <protection locked="0"/>
    </xf>
    <xf numFmtId="165" fontId="25" fillId="0" borderId="41" xfId="1" applyNumberFormat="1" applyFont="1" applyBorder="1" applyProtection="1">
      <protection locked="0"/>
    </xf>
    <xf numFmtId="0" fontId="27" fillId="0" borderId="7" xfId="0" applyFont="1" applyBorder="1"/>
    <xf numFmtId="0" fontId="27" fillId="0" borderId="3" xfId="0" applyFont="1" applyBorder="1"/>
    <xf numFmtId="0" fontId="27" fillId="0" borderId="10" xfId="0" applyFont="1" applyBorder="1"/>
    <xf numFmtId="0" fontId="46" fillId="0" borderId="7" xfId="0" applyNumberFormat="1" applyFont="1" applyFill="1" applyBorder="1" applyAlignment="1" applyProtection="1">
      <alignment horizontal="center" vertical="center" wrapText="1"/>
    </xf>
    <xf numFmtId="0" fontId="46" fillId="0" borderId="3" xfId="0" applyNumberFormat="1" applyFont="1" applyFill="1" applyBorder="1" applyAlignment="1" applyProtection="1">
      <alignment horizontal="center" vertical="center" wrapText="1"/>
    </xf>
    <xf numFmtId="0" fontId="46" fillId="0" borderId="10" xfId="0" applyNumberFormat="1" applyFont="1" applyFill="1" applyBorder="1" applyAlignment="1" applyProtection="1">
      <alignment horizontal="center" vertical="center" wrapText="1"/>
    </xf>
    <xf numFmtId="0" fontId="29" fillId="7" borderId="3" xfId="0" applyFont="1" applyFill="1" applyBorder="1" applyAlignment="1" applyProtection="1">
      <alignment horizontal="left" vertical="top" wrapText="1"/>
    </xf>
    <xf numFmtId="0" fontId="47" fillId="0" borderId="21" xfId="0" applyFont="1" applyBorder="1" applyAlignment="1">
      <alignment horizontal="left" vertical="top"/>
    </xf>
    <xf numFmtId="0" fontId="47" fillId="0" borderId="18" xfId="0" applyFont="1" applyBorder="1" applyAlignment="1">
      <alignment horizontal="left" vertical="top"/>
    </xf>
    <xf numFmtId="0" fontId="47" fillId="0" borderId="12" xfId="0" applyFont="1" applyBorder="1" applyAlignment="1">
      <alignment horizontal="left" vertical="top"/>
    </xf>
    <xf numFmtId="0" fontId="47" fillId="0" borderId="17" xfId="0" applyFont="1" applyBorder="1" applyAlignment="1">
      <alignment horizontal="left" vertical="top"/>
    </xf>
    <xf numFmtId="0" fontId="47" fillId="0" borderId="0" xfId="0" applyFont="1" applyBorder="1" applyAlignment="1">
      <alignment horizontal="left" vertical="top"/>
    </xf>
    <xf numFmtId="0" fontId="47" fillId="0" borderId="14" xfId="0" applyFont="1" applyBorder="1" applyAlignment="1">
      <alignment horizontal="left" vertical="top"/>
    </xf>
    <xf numFmtId="0" fontId="47" fillId="0" borderId="2" xfId="0" applyFont="1" applyBorder="1" applyAlignment="1">
      <alignment horizontal="left" vertical="top"/>
    </xf>
    <xf numFmtId="0" fontId="47" fillId="0" borderId="15" xfId="0" applyFont="1" applyBorder="1" applyAlignment="1">
      <alignment horizontal="left" vertical="top"/>
    </xf>
    <xf numFmtId="0" fontId="48" fillId="0" borderId="3" xfId="0" applyFont="1" applyFill="1" applyBorder="1" applyAlignment="1" applyProtection="1">
      <alignment horizontal="center" vertical="center" wrapText="1"/>
    </xf>
    <xf numFmtId="0" fontId="48" fillId="0" borderId="10" xfId="0" applyFont="1" applyFill="1" applyBorder="1" applyAlignment="1" applyProtection="1">
      <alignment horizontal="center" vertical="center" wrapText="1"/>
    </xf>
    <xf numFmtId="0" fontId="25" fillId="12" borderId="17" xfId="0" applyFont="1" applyFill="1" applyBorder="1" applyAlignment="1" applyProtection="1">
      <alignment horizontal="center" vertical="center" wrapText="1"/>
    </xf>
    <xf numFmtId="0" fontId="25" fillId="12" borderId="14" xfId="0" applyFont="1" applyFill="1" applyBorder="1" applyAlignment="1" applyProtection="1">
      <alignment horizontal="center" vertical="center" wrapText="1"/>
    </xf>
    <xf numFmtId="0" fontId="25" fillId="0" borderId="18" xfId="0" applyFont="1" applyBorder="1" applyAlignment="1" applyProtection="1">
      <alignment vertical="center" wrapText="1"/>
    </xf>
    <xf numFmtId="0" fontId="25" fillId="0" borderId="0" xfId="0" applyFont="1" applyBorder="1" applyAlignment="1" applyProtection="1">
      <alignment vertical="center" wrapText="1"/>
    </xf>
    <xf numFmtId="0" fontId="48" fillId="12" borderId="21" xfId="0" applyFont="1" applyFill="1" applyBorder="1" applyAlignment="1" applyProtection="1">
      <alignment horizontal="center" vertical="center" wrapText="1"/>
    </xf>
    <xf numFmtId="0" fontId="48" fillId="12" borderId="12" xfId="0" applyFont="1" applyFill="1" applyBorder="1" applyAlignment="1" applyProtection="1">
      <alignment horizontal="center" vertical="center" wrapText="1"/>
    </xf>
    <xf numFmtId="0" fontId="48" fillId="12" borderId="17" xfId="0" applyFont="1" applyFill="1" applyBorder="1" applyAlignment="1" applyProtection="1">
      <alignment horizontal="center" vertical="center" wrapText="1"/>
    </xf>
    <xf numFmtId="0" fontId="48" fillId="12" borderId="14" xfId="0" applyFont="1" applyFill="1" applyBorder="1" applyAlignment="1" applyProtection="1">
      <alignment horizontal="center" vertical="center" wrapText="1"/>
    </xf>
    <xf numFmtId="0" fontId="29" fillId="14" borderId="7" xfId="0" applyNumberFormat="1" applyFont="1" applyFill="1" applyBorder="1" applyAlignment="1" applyProtection="1">
      <alignment horizontal="center" vertical="top" wrapText="1"/>
    </xf>
    <xf numFmtId="0" fontId="29" fillId="14" borderId="10" xfId="0" applyNumberFormat="1" applyFont="1" applyFill="1" applyBorder="1" applyAlignment="1" applyProtection="1">
      <alignment horizontal="center" vertical="top" wrapText="1"/>
    </xf>
    <xf numFmtId="0" fontId="37" fillId="0" borderId="21" xfId="0" applyFont="1" applyBorder="1" applyAlignment="1">
      <alignment horizontal="left" vertical="top" wrapText="1"/>
    </xf>
    <xf numFmtId="0" fontId="37" fillId="0" borderId="18" xfId="0" applyFont="1" applyBorder="1" applyAlignment="1">
      <alignment horizontal="left" vertical="top" wrapText="1"/>
    </xf>
    <xf numFmtId="0" fontId="37" fillId="0" borderId="12" xfId="0" applyFont="1" applyBorder="1" applyAlignment="1">
      <alignment horizontal="left" vertical="top" wrapText="1"/>
    </xf>
    <xf numFmtId="0" fontId="37" fillId="0" borderId="17" xfId="0" applyFont="1" applyBorder="1" applyAlignment="1">
      <alignment horizontal="left" vertical="top" wrapText="1"/>
    </xf>
    <xf numFmtId="0" fontId="37" fillId="0" borderId="0" xfId="0" applyFont="1" applyBorder="1" applyAlignment="1">
      <alignment horizontal="left" vertical="top" wrapText="1"/>
    </xf>
    <xf numFmtId="0" fontId="37" fillId="0" borderId="14" xfId="0" applyFont="1" applyBorder="1" applyAlignment="1">
      <alignment horizontal="left" vertical="top" wrapText="1"/>
    </xf>
    <xf numFmtId="0" fontId="37" fillId="0" borderId="16" xfId="0" applyFont="1" applyBorder="1" applyAlignment="1">
      <alignment horizontal="left" vertical="top" wrapText="1"/>
    </xf>
    <xf numFmtId="0" fontId="37" fillId="0" borderId="2" xfId="0" applyFont="1" applyBorder="1" applyAlignment="1">
      <alignment horizontal="left" vertical="top" wrapText="1"/>
    </xf>
    <xf numFmtId="0" fontId="37" fillId="0" borderId="15" xfId="0" applyFont="1" applyBorder="1" applyAlignment="1">
      <alignment horizontal="left" vertical="top" wrapText="1"/>
    </xf>
    <xf numFmtId="0" fontId="48" fillId="0" borderId="21" xfId="0" applyFont="1" applyFill="1" applyBorder="1" applyAlignment="1" applyProtection="1">
      <alignment horizontal="center" vertical="center" wrapText="1"/>
    </xf>
    <xf numFmtId="0" fontId="48" fillId="0" borderId="12" xfId="0" applyFont="1" applyFill="1" applyBorder="1" applyAlignment="1" applyProtection="1">
      <alignment horizontal="center" vertical="center" wrapText="1"/>
    </xf>
    <xf numFmtId="0" fontId="25" fillId="12" borderId="16" xfId="0" applyFont="1" applyFill="1" applyBorder="1" applyAlignment="1" applyProtection="1">
      <alignment horizontal="center" vertical="center" wrapText="1"/>
    </xf>
    <xf numFmtId="0" fontId="25" fillId="12" borderId="15" xfId="0" applyFont="1" applyFill="1" applyBorder="1" applyAlignment="1" applyProtection="1">
      <alignment horizontal="center" vertical="center" wrapText="1"/>
    </xf>
    <xf numFmtId="0" fontId="48" fillId="12" borderId="3" xfId="0" applyFont="1" applyFill="1" applyBorder="1" applyAlignment="1" applyProtection="1">
      <alignment horizontal="center" vertical="center" wrapText="1"/>
    </xf>
    <xf numFmtId="0" fontId="48" fillId="12" borderId="10" xfId="0" applyFont="1" applyFill="1" applyBorder="1" applyAlignment="1" applyProtection="1">
      <alignment horizontal="center" vertical="center" wrapText="1"/>
    </xf>
    <xf numFmtId="0" fontId="46" fillId="0" borderId="3" xfId="0" applyFont="1" applyBorder="1" applyAlignment="1" applyProtection="1">
      <alignment horizontal="center" vertical="top"/>
    </xf>
    <xf numFmtId="0" fontId="46" fillId="0" borderId="10" xfId="0" applyFont="1" applyBorder="1" applyAlignment="1" applyProtection="1">
      <alignment horizontal="center" vertical="top"/>
    </xf>
    <xf numFmtId="165" fontId="27" fillId="0" borderId="56" xfId="1" applyNumberFormat="1" applyFont="1" applyBorder="1" applyProtection="1">
      <protection locked="0"/>
    </xf>
    <xf numFmtId="165" fontId="27" fillId="0" borderId="57" xfId="1" applyNumberFormat="1" applyFont="1" applyBorder="1" applyProtection="1">
      <protection locked="0"/>
    </xf>
    <xf numFmtId="165" fontId="27" fillId="0" borderId="39" xfId="1" applyNumberFormat="1" applyFont="1" applyBorder="1" applyProtection="1">
      <protection locked="0"/>
    </xf>
    <xf numFmtId="0" fontId="25" fillId="0" borderId="2" xfId="0" applyFont="1" applyBorder="1" applyAlignment="1" applyProtection="1">
      <alignment vertical="center" wrapText="1"/>
    </xf>
    <xf numFmtId="0" fontId="48" fillId="0" borderId="16" xfId="0" applyFont="1" applyBorder="1" applyAlignment="1" applyProtection="1">
      <alignment vertical="center"/>
    </xf>
    <xf numFmtId="0" fontId="48" fillId="0" borderId="15" xfId="0" applyFont="1" applyBorder="1" applyAlignment="1" applyProtection="1">
      <alignment vertical="center"/>
    </xf>
    <xf numFmtId="49" fontId="25" fillId="0" borderId="16" xfId="0" applyNumberFormat="1" applyFont="1" applyBorder="1" applyAlignment="1" applyProtection="1">
      <alignment horizontal="center" vertical="center"/>
    </xf>
    <xf numFmtId="0" fontId="25" fillId="0" borderId="15" xfId="0" applyFont="1" applyBorder="1" applyAlignment="1" applyProtection="1">
      <alignment horizontal="center" vertical="center"/>
    </xf>
    <xf numFmtId="0" fontId="25" fillId="0" borderId="2" xfId="0" applyFont="1" applyBorder="1" applyAlignment="1" applyProtection="1">
      <alignment horizontal="center" vertical="center"/>
    </xf>
    <xf numFmtId="0" fontId="25" fillId="0" borderId="21" xfId="0" applyFont="1" applyBorder="1" applyAlignment="1">
      <alignment horizontal="left" vertical="top" wrapText="1"/>
    </xf>
    <xf numFmtId="0" fontId="25" fillId="0" borderId="18" xfId="0" applyFont="1" applyBorder="1" applyAlignment="1">
      <alignment horizontal="left" vertical="top" wrapText="1"/>
    </xf>
    <xf numFmtId="0" fontId="25" fillId="0" borderId="12" xfId="0" applyFont="1" applyBorder="1" applyAlignment="1">
      <alignment horizontal="left" vertical="top" wrapText="1"/>
    </xf>
    <xf numFmtId="0" fontId="25" fillId="0" borderId="16" xfId="0" applyFont="1" applyBorder="1" applyAlignment="1">
      <alignment horizontal="left" vertical="top" wrapText="1"/>
    </xf>
    <xf numFmtId="0" fontId="25" fillId="0" borderId="2" xfId="0" applyFont="1" applyBorder="1" applyAlignment="1">
      <alignment horizontal="left" vertical="top" wrapText="1"/>
    </xf>
    <xf numFmtId="0" fontId="25" fillId="0" borderId="0" xfId="0" applyFont="1" applyBorder="1" applyAlignment="1">
      <alignment horizontal="left" vertical="top" wrapText="1"/>
    </xf>
    <xf numFmtId="0" fontId="25" fillId="0" borderId="14" xfId="0" applyFont="1" applyBorder="1" applyAlignment="1">
      <alignment horizontal="left" vertical="top" wrapText="1"/>
    </xf>
    <xf numFmtId="0" fontId="1" fillId="2" borderId="7" xfId="0" applyFont="1" applyFill="1" applyBorder="1" applyAlignment="1" applyProtection="1">
      <alignment vertical="top" wrapText="1"/>
    </xf>
    <xf numFmtId="0" fontId="1" fillId="2" borderId="3" xfId="0" applyFont="1" applyFill="1" applyBorder="1" applyAlignment="1" applyProtection="1">
      <alignment vertical="top" wrapText="1"/>
    </xf>
    <xf numFmtId="0" fontId="1" fillId="2" borderId="10" xfId="0" applyFont="1" applyFill="1" applyBorder="1" applyAlignment="1" applyProtection="1">
      <alignment vertical="top" wrapText="1"/>
    </xf>
    <xf numFmtId="0" fontId="0" fillId="2" borderId="7" xfId="0" applyFill="1" applyBorder="1" applyAlignment="1" applyProtection="1">
      <alignment horizontal="left" vertical="center" wrapText="1"/>
    </xf>
    <xf numFmtId="0" fontId="0" fillId="2" borderId="3" xfId="0" applyFill="1" applyBorder="1" applyAlignment="1" applyProtection="1">
      <alignment horizontal="left" vertical="center" wrapText="1"/>
    </xf>
    <xf numFmtId="0" fontId="1" fillId="2" borderId="1" xfId="0" applyFont="1" applyFill="1" applyBorder="1" applyAlignment="1" applyProtection="1">
      <alignment vertical="top" wrapText="1"/>
    </xf>
    <xf numFmtId="0" fontId="20" fillId="12" borderId="17" xfId="0" applyFont="1" applyFill="1" applyBorder="1" applyAlignment="1">
      <alignment horizontal="center"/>
    </xf>
    <xf numFmtId="0" fontId="20" fillId="12" borderId="0" xfId="0" applyFont="1" applyFill="1" applyBorder="1" applyAlignment="1">
      <alignment horizontal="center"/>
    </xf>
    <xf numFmtId="0" fontId="20" fillId="12" borderId="14" xfId="0" applyFont="1" applyFill="1" applyBorder="1" applyAlignment="1">
      <alignment horizontal="center"/>
    </xf>
    <xf numFmtId="0" fontId="0" fillId="12" borderId="16" xfId="0" applyFill="1" applyBorder="1" applyAlignment="1">
      <alignment horizontal="center"/>
    </xf>
    <xf numFmtId="0" fontId="0" fillId="12" borderId="2" xfId="0" applyFill="1" applyBorder="1" applyAlignment="1">
      <alignment horizontal="center"/>
    </xf>
    <xf numFmtId="0" fontId="0" fillId="12" borderId="15" xfId="0" applyFill="1" applyBorder="1" applyAlignment="1">
      <alignment horizontal="center"/>
    </xf>
    <xf numFmtId="49" fontId="0" fillId="2" borderId="7" xfId="0" applyNumberFormat="1" applyFill="1" applyBorder="1" applyAlignment="1" applyProtection="1">
      <alignment vertical="center" wrapText="1"/>
    </xf>
    <xf numFmtId="49" fontId="0" fillId="2" borderId="3" xfId="0" applyNumberFormat="1" applyFill="1" applyBorder="1" applyAlignment="1" applyProtection="1">
      <alignment vertical="center" wrapText="1"/>
    </xf>
    <xf numFmtId="0" fontId="18" fillId="3" borderId="17" xfId="0" applyFont="1" applyFill="1" applyBorder="1" applyAlignment="1" applyProtection="1">
      <alignment vertical="center" wrapText="1"/>
    </xf>
    <xf numFmtId="0" fontId="18" fillId="3" borderId="0" xfId="0" applyFont="1" applyFill="1" applyBorder="1" applyAlignment="1" applyProtection="1">
      <alignment vertical="center" wrapText="1"/>
    </xf>
    <xf numFmtId="0" fontId="18" fillId="3" borderId="14" xfId="0" applyFont="1" applyFill="1" applyBorder="1" applyAlignment="1" applyProtection="1">
      <alignment vertical="center" wrapText="1"/>
    </xf>
    <xf numFmtId="0" fontId="20" fillId="0" borderId="7" xfId="0" applyFont="1" applyBorder="1" applyAlignment="1" applyProtection="1">
      <alignment horizontal="center" vertical="center" wrapText="1"/>
    </xf>
    <xf numFmtId="0" fontId="20" fillId="0" borderId="10" xfId="0" applyFont="1" applyBorder="1" applyAlignment="1" applyProtection="1">
      <alignment horizontal="center" vertical="center" wrapText="1"/>
    </xf>
    <xf numFmtId="0" fontId="20" fillId="17" borderId="0" xfId="0" applyFont="1" applyFill="1" applyAlignment="1" applyProtection="1">
      <alignment horizontal="center" vertical="center" wrapText="1"/>
    </xf>
    <xf numFmtId="0" fontId="1" fillId="17" borderId="0" xfId="0" applyFont="1" applyFill="1" applyBorder="1" applyAlignment="1" applyProtection="1">
      <alignment horizontal="center" vertical="center" wrapText="1"/>
    </xf>
    <xf numFmtId="0" fontId="14" fillId="4" borderId="7" xfId="0" applyFont="1" applyFill="1" applyBorder="1" applyAlignment="1" applyProtection="1">
      <alignment horizontal="center" vertical="center" wrapText="1"/>
    </xf>
    <xf numFmtId="0" fontId="14" fillId="4" borderId="10" xfId="0" applyFont="1" applyFill="1" applyBorder="1" applyAlignment="1" applyProtection="1">
      <alignment horizontal="center" vertical="center" wrapText="1"/>
    </xf>
    <xf numFmtId="0" fontId="14" fillId="4" borderId="16" xfId="0" applyFont="1" applyFill="1" applyBorder="1" applyAlignment="1" applyProtection="1">
      <alignment horizontal="center" vertical="center" wrapText="1"/>
    </xf>
    <xf numFmtId="0" fontId="14" fillId="4" borderId="2" xfId="0" applyFont="1" applyFill="1" applyBorder="1" applyAlignment="1" applyProtection="1">
      <alignment horizontal="center" vertical="center" wrapText="1"/>
    </xf>
    <xf numFmtId="0" fontId="14" fillId="4" borderId="15" xfId="0" applyFont="1" applyFill="1" applyBorder="1" applyAlignment="1" applyProtection="1">
      <alignment horizontal="center" vertical="center" wrapText="1"/>
    </xf>
    <xf numFmtId="0" fontId="18" fillId="3" borderId="59" xfId="0" applyFont="1" applyFill="1" applyBorder="1" applyAlignment="1" applyProtection="1">
      <alignment vertical="center" wrapText="1"/>
    </xf>
    <xf numFmtId="0" fontId="18" fillId="3" borderId="3" xfId="0" applyFont="1" applyFill="1" applyBorder="1" applyAlignment="1" applyProtection="1">
      <alignment vertical="center" wrapText="1"/>
    </xf>
    <xf numFmtId="0" fontId="18" fillId="3" borderId="10" xfId="0" applyFont="1" applyFill="1" applyBorder="1" applyAlignment="1" applyProtection="1">
      <alignment vertical="center" wrapText="1"/>
    </xf>
    <xf numFmtId="0" fontId="20" fillId="0" borderId="21" xfId="0" applyFont="1" applyBorder="1" applyAlignment="1" applyProtection="1">
      <alignment horizontal="center" vertical="center" wrapText="1"/>
    </xf>
    <xf numFmtId="0" fontId="20" fillId="0" borderId="12" xfId="0" applyFont="1" applyBorder="1" applyAlignment="1" applyProtection="1">
      <alignment horizontal="center" vertical="center" wrapText="1"/>
    </xf>
    <xf numFmtId="0" fontId="20" fillId="0" borderId="17" xfId="0" applyFont="1" applyBorder="1" applyAlignment="1" applyProtection="1">
      <alignment horizontal="center" vertical="center" wrapText="1"/>
    </xf>
    <xf numFmtId="0" fontId="20" fillId="0" borderId="14" xfId="0" applyFont="1" applyBorder="1" applyAlignment="1" applyProtection="1">
      <alignment horizontal="center" vertical="center" wrapText="1"/>
    </xf>
    <xf numFmtId="0" fontId="20" fillId="0" borderId="16" xfId="0" applyFont="1" applyBorder="1" applyAlignment="1" applyProtection="1">
      <alignment horizontal="center" vertical="center" wrapText="1"/>
    </xf>
    <xf numFmtId="0" fontId="20" fillId="0" borderId="15" xfId="0" applyFont="1" applyBorder="1" applyAlignment="1" applyProtection="1">
      <alignment horizontal="center" vertical="center" wrapText="1"/>
    </xf>
    <xf numFmtId="0" fontId="25" fillId="17" borderId="18" xfId="0" applyFont="1" applyFill="1" applyBorder="1" applyAlignment="1" applyProtection="1">
      <alignment horizontal="center" vertical="center" wrapText="1"/>
    </xf>
    <xf numFmtId="0" fontId="18" fillId="3" borderId="21" xfId="0" applyFont="1" applyFill="1" applyBorder="1" applyAlignment="1" applyProtection="1">
      <alignment horizontal="left" vertical="center" wrapText="1"/>
    </xf>
    <xf numFmtId="0" fontId="18" fillId="3" borderId="18" xfId="0" applyFont="1" applyFill="1" applyBorder="1" applyAlignment="1" applyProtection="1">
      <alignment horizontal="left" vertical="center" wrapText="1"/>
    </xf>
    <xf numFmtId="0" fontId="18" fillId="3" borderId="12" xfId="0" applyFont="1" applyFill="1" applyBorder="1" applyAlignment="1" applyProtection="1">
      <alignment horizontal="left" vertical="center" wrapText="1"/>
    </xf>
    <xf numFmtId="0" fontId="18" fillId="3" borderId="17" xfId="0" applyFont="1" applyFill="1" applyBorder="1" applyAlignment="1" applyProtection="1">
      <alignment horizontal="left" vertical="center" wrapText="1"/>
    </xf>
    <xf numFmtId="0" fontId="18" fillId="3" borderId="0" xfId="0" applyFont="1" applyFill="1" applyBorder="1" applyAlignment="1" applyProtection="1">
      <alignment horizontal="left" vertical="center" wrapText="1"/>
    </xf>
    <xf numFmtId="0" fontId="18" fillId="3" borderId="14" xfId="0" applyFont="1" applyFill="1" applyBorder="1" applyAlignment="1" applyProtection="1">
      <alignment horizontal="left" vertical="center" wrapText="1"/>
    </xf>
    <xf numFmtId="0" fontId="18" fillId="3" borderId="16" xfId="0" applyFont="1" applyFill="1" applyBorder="1" applyAlignment="1" applyProtection="1">
      <alignment vertical="center" wrapText="1"/>
    </xf>
    <xf numFmtId="0" fontId="18" fillId="3" borderId="2" xfId="0" applyFont="1" applyFill="1" applyBorder="1" applyAlignment="1" applyProtection="1">
      <alignment vertical="center" wrapText="1"/>
    </xf>
    <xf numFmtId="0" fontId="18" fillId="3" borderId="15" xfId="0" applyFont="1" applyFill="1" applyBorder="1" applyAlignment="1" applyProtection="1">
      <alignment vertical="center" wrapText="1"/>
    </xf>
    <xf numFmtId="0" fontId="49" fillId="3" borderId="7" xfId="0" applyFont="1" applyFill="1" applyBorder="1" applyAlignment="1" applyProtection="1">
      <alignment horizontal="center" vertical="center" wrapText="1"/>
    </xf>
    <xf numFmtId="0" fontId="49" fillId="3" borderId="3" xfId="0" applyFont="1" applyFill="1" applyBorder="1" applyAlignment="1" applyProtection="1">
      <alignment horizontal="center" vertical="center" wrapText="1"/>
    </xf>
    <xf numFmtId="0" fontId="49" fillId="3" borderId="58" xfId="0" applyFont="1" applyFill="1" applyBorder="1" applyAlignment="1" applyProtection="1">
      <alignment horizontal="center" vertical="center" wrapText="1"/>
    </xf>
    <xf numFmtId="0" fontId="18" fillId="3" borderId="21" xfId="0" applyFont="1" applyFill="1" applyBorder="1" applyAlignment="1" applyProtection="1">
      <alignment vertical="center" wrapText="1"/>
    </xf>
    <xf numFmtId="0" fontId="18" fillId="3" borderId="18" xfId="0" applyFont="1" applyFill="1" applyBorder="1" applyAlignment="1" applyProtection="1">
      <alignment vertical="center" wrapText="1"/>
    </xf>
    <xf numFmtId="0" fontId="18" fillId="3" borderId="12" xfId="0" applyFont="1" applyFill="1" applyBorder="1" applyAlignment="1" applyProtection="1">
      <alignment vertical="center" wrapText="1"/>
    </xf>
  </cellXfs>
  <cellStyles count="14">
    <cellStyle name="Lien hypertexte" xfId="6" builtinId="8"/>
    <cellStyle name="Milliers" xfId="7" builtinId="3"/>
    <cellStyle name="Milliers 2" xfId="11" xr:uid="{00000000-0005-0000-0000-000002000000}"/>
    <cellStyle name="Monétaire" xfId="1" builtinId="4"/>
    <cellStyle name="Monétaire 2" xfId="8" xr:uid="{00000000-0005-0000-0000-000004000000}"/>
    <cellStyle name="Normal" xfId="0" builtinId="0"/>
    <cellStyle name="Normal 2" xfId="4" xr:uid="{00000000-0005-0000-0000-000006000000}"/>
    <cellStyle name="Normal 3" xfId="5" xr:uid="{00000000-0005-0000-0000-000007000000}"/>
    <cellStyle name="Normal 4" xfId="9" xr:uid="{00000000-0005-0000-0000-000008000000}"/>
    <cellStyle name="Normal_BilanFRACA2005" xfId="12" xr:uid="{00000000-0005-0000-0000-000009000000}"/>
    <cellStyle name="Normal_Devis" xfId="13" xr:uid="{00000000-0005-0000-0000-00000A000000}"/>
    <cellStyle name="Normal_FICHE_01" xfId="3" xr:uid="{00000000-0005-0000-0000-00000B000000}"/>
    <cellStyle name="Pourcentage" xfId="2" builtinId="5"/>
    <cellStyle name="Pourcentage 2" xfId="10" xr:uid="{00000000-0005-0000-0000-00000D000000}"/>
  </cellStyles>
  <dxfs count="2">
    <dxf>
      <fill>
        <patternFill patternType="lightUp">
          <bgColor rgb="FFFFC000"/>
        </patternFill>
      </fill>
    </dxf>
    <dxf>
      <fill>
        <patternFill patternType="lightUp">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ICN/_AUDIOVISUEL%20&amp;%20CINEMA/_FRACA/_ClasseurSuiviProjet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CP/SERVICE%20IC/AUDIOVISUEL/_DISPOSITIFS-CALENDRIERS/_DISPOSITIF%20ET%20FICHES%20CREA_AV/oldOC_ProdFictionCM_Dossier_20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érif Pièces Ec-Dev."/>
      <sheetName val="Vérif Pièces Prod."/>
      <sheetName val="Plan de fi"/>
      <sheetName val="Verif Financem Publics"/>
      <sheetName val="Caractéristiques"/>
      <sheetName val="Caractéristiques 2D-3D"/>
      <sheetName val="REFERENCES"/>
    </sheetNames>
    <sheetDataSet>
      <sheetData sheetId="0" refreshError="1"/>
      <sheetData sheetId="1" refreshError="1"/>
      <sheetData sheetId="2">
        <row r="3">
          <cell r="C3">
            <v>99000000</v>
          </cell>
          <cell r="H3">
            <v>99000000</v>
          </cell>
        </row>
      </sheetData>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_TITRE"/>
      <sheetName val="2_PRODUCTION"/>
      <sheetName val="3_ENTREPRISE"/>
      <sheetName val="4_AUTEURS"/>
      <sheetName val="5_TOURNAGE_POST_DIST"/>
      <sheetName val="6_INTERPRETES"/>
      <sheetName val="7_TECHNICIENS"/>
      <sheetName val="8_DEVIS"/>
      <sheetName val="9_PLAN DE FI"/>
      <sheetName val="RAPPORT"/>
      <sheetName val="RESERVE"/>
      <sheetName val="LIGNE"/>
      <sheetName val="10_FIN"/>
      <sheetName val="Devis voté"/>
    </sheetNames>
    <sheetDataSet>
      <sheetData sheetId="0"/>
      <sheetData sheetId="1"/>
      <sheetData sheetId="2"/>
      <sheetData sheetId="3"/>
      <sheetData sheetId="4"/>
      <sheetData sheetId="5"/>
      <sheetData sheetId="6"/>
      <sheetData sheetId="7"/>
      <sheetData sheetId="8"/>
      <sheetData sheetId="9"/>
      <sheetData sheetId="10">
        <row r="3">
          <cell r="G3">
            <v>0</v>
          </cell>
        </row>
      </sheetData>
      <sheetData sheetId="11"/>
      <sheetData sheetId="12"/>
      <sheetData sheetId="13"/>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laregion.fr/Cinema-Audiovisuel-Multimedia-Aide-a-la-creation-audiovisuelle" TargetMode="External"/><Relationship Id="rId1" Type="http://schemas.openxmlformats.org/officeDocument/2006/relationships/hyperlink" Target="mailto:film@laregion.fr"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laregion.fr/RGPD"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hyperlink" Target="https://www.laregion.fr/RGPD" TargetMode="Externa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0"/>
  <sheetViews>
    <sheetView showGridLines="0" tabSelected="1" zoomScaleNormal="100" zoomScaleSheetLayoutView="100" workbookViewId="0">
      <selection activeCell="H40" sqref="H40"/>
    </sheetView>
  </sheetViews>
  <sheetFormatPr baseColWidth="10" defaultColWidth="12" defaultRowHeight="12" x14ac:dyDescent="0.3"/>
  <cols>
    <col min="1" max="3" width="12" style="81" customWidth="1"/>
    <col min="4" max="12" width="12" style="81"/>
    <col min="13" max="13" width="14.44140625" style="81" customWidth="1"/>
    <col min="14" max="16384" width="12" style="81"/>
  </cols>
  <sheetData>
    <row r="1" spans="1:14" ht="13" x14ac:dyDescent="0.3">
      <c r="A1" s="372"/>
      <c r="B1" s="468"/>
      <c r="C1" s="468"/>
      <c r="D1" s="468"/>
      <c r="E1" s="468"/>
      <c r="F1" s="468"/>
      <c r="G1" s="468"/>
      <c r="H1" s="468"/>
      <c r="I1" s="468"/>
      <c r="J1" s="468"/>
      <c r="K1" s="468"/>
      <c r="L1" s="468"/>
      <c r="M1" s="468"/>
      <c r="N1" s="372"/>
    </row>
    <row r="2" spans="1:14" ht="13" x14ac:dyDescent="0.3">
      <c r="A2" s="372"/>
      <c r="B2" s="468"/>
      <c r="C2" s="468"/>
      <c r="D2" s="468"/>
      <c r="E2" s="468"/>
      <c r="F2" s="468"/>
      <c r="G2" s="468"/>
      <c r="H2" s="468"/>
      <c r="I2" s="468"/>
      <c r="J2" s="468"/>
      <c r="K2" s="468"/>
      <c r="L2" s="468"/>
      <c r="M2" s="468"/>
      <c r="N2" s="372"/>
    </row>
    <row r="3" spans="1:14" x14ac:dyDescent="0.3">
      <c r="A3" s="373"/>
      <c r="B3" s="373"/>
      <c r="C3" s="373"/>
      <c r="D3" s="373"/>
      <c r="E3" s="373"/>
      <c r="F3" s="373"/>
      <c r="G3" s="373"/>
      <c r="H3" s="373"/>
      <c r="I3" s="373"/>
      <c r="J3" s="373"/>
      <c r="K3" s="373"/>
      <c r="L3" s="373"/>
      <c r="M3" s="373"/>
      <c r="N3" s="373"/>
    </row>
    <row r="4" spans="1:14" ht="14.5" x14ac:dyDescent="0.3">
      <c r="A4" s="373"/>
      <c r="B4" s="472" t="s">
        <v>255</v>
      </c>
      <c r="C4" s="472"/>
      <c r="D4" s="472"/>
      <c r="E4" s="472"/>
      <c r="F4" s="472"/>
      <c r="G4" s="472"/>
      <c r="H4" s="472"/>
      <c r="I4" s="472"/>
      <c r="J4" s="472"/>
      <c r="K4" s="472"/>
      <c r="L4" s="472"/>
      <c r="M4" s="472"/>
      <c r="N4" s="373"/>
    </row>
    <row r="5" spans="1:14" ht="14.5" x14ac:dyDescent="0.3">
      <c r="A5" s="373"/>
      <c r="B5" s="472" t="s">
        <v>440</v>
      </c>
      <c r="C5" s="472"/>
      <c r="D5" s="472"/>
      <c r="E5" s="472"/>
      <c r="F5" s="472"/>
      <c r="G5" s="472"/>
      <c r="H5" s="472"/>
      <c r="I5" s="472"/>
      <c r="J5" s="472"/>
      <c r="K5" s="472"/>
      <c r="L5" s="472"/>
      <c r="M5" s="472"/>
      <c r="N5" s="373"/>
    </row>
    <row r="6" spans="1:14" ht="15" customHeight="1" x14ac:dyDescent="0.3">
      <c r="A6" s="472" t="s">
        <v>515</v>
      </c>
      <c r="B6" s="472"/>
      <c r="C6" s="472"/>
      <c r="D6" s="472"/>
      <c r="E6" s="472"/>
      <c r="F6" s="472"/>
      <c r="G6" s="472"/>
      <c r="H6" s="472"/>
      <c r="I6" s="472"/>
      <c r="J6" s="472"/>
      <c r="K6" s="472"/>
      <c r="L6" s="472"/>
      <c r="M6" s="472"/>
      <c r="N6" s="472"/>
    </row>
    <row r="7" spans="1:14" ht="15" customHeight="1" x14ac:dyDescent="0.3">
      <c r="A7" s="472" t="s">
        <v>533</v>
      </c>
      <c r="B7" s="472"/>
      <c r="C7" s="472"/>
      <c r="D7" s="472"/>
      <c r="E7" s="472"/>
      <c r="F7" s="472"/>
      <c r="G7" s="472"/>
      <c r="H7" s="472"/>
      <c r="I7" s="472"/>
      <c r="J7" s="472"/>
      <c r="K7" s="472"/>
      <c r="L7" s="472"/>
      <c r="M7" s="472"/>
      <c r="N7" s="472"/>
    </row>
    <row r="8" spans="1:14" x14ac:dyDescent="0.3">
      <c r="A8" s="372"/>
      <c r="B8" s="471" t="s">
        <v>481</v>
      </c>
      <c r="C8" s="471"/>
      <c r="D8" s="471"/>
      <c r="E8" s="471"/>
      <c r="F8" s="471"/>
      <c r="G8" s="471"/>
      <c r="H8" s="471"/>
      <c r="I8" s="471"/>
      <c r="J8" s="471"/>
      <c r="K8" s="471"/>
      <c r="L8" s="471"/>
      <c r="M8" s="471"/>
      <c r="N8" s="372"/>
    </row>
    <row r="9" spans="1:14" x14ac:dyDescent="0.3">
      <c r="A9" s="372"/>
      <c r="B9" s="471"/>
      <c r="C9" s="471"/>
      <c r="D9" s="471"/>
      <c r="E9" s="471"/>
      <c r="F9" s="471"/>
      <c r="G9" s="471"/>
      <c r="H9" s="471"/>
      <c r="I9" s="471"/>
      <c r="J9" s="471"/>
      <c r="K9" s="471"/>
      <c r="L9" s="471"/>
      <c r="M9" s="471"/>
      <c r="N9" s="372"/>
    </row>
    <row r="10" spans="1:14" ht="13" x14ac:dyDescent="0.3">
      <c r="A10" s="372"/>
      <c r="B10" s="468" t="s">
        <v>377</v>
      </c>
      <c r="C10" s="468"/>
      <c r="D10" s="468"/>
      <c r="E10" s="468"/>
      <c r="F10" s="468"/>
      <c r="G10" s="468"/>
      <c r="H10" s="468"/>
      <c r="I10" s="468"/>
      <c r="J10" s="468"/>
      <c r="K10" s="468"/>
      <c r="L10" s="468"/>
      <c r="M10" s="468"/>
      <c r="N10" s="372"/>
    </row>
    <row r="11" spans="1:14" ht="13" x14ac:dyDescent="0.3">
      <c r="A11" s="372"/>
      <c r="B11" s="468" t="s">
        <v>480</v>
      </c>
      <c r="C11" s="468"/>
      <c r="D11" s="468"/>
      <c r="E11" s="468"/>
      <c r="F11" s="468"/>
      <c r="G11" s="468"/>
      <c r="H11" s="468"/>
      <c r="I11" s="468"/>
      <c r="J11" s="468"/>
      <c r="K11" s="468"/>
      <c r="L11" s="468"/>
      <c r="M11" s="468"/>
      <c r="N11" s="372"/>
    </row>
    <row r="12" spans="1:14" ht="13" x14ac:dyDescent="0.3">
      <c r="A12" s="372"/>
      <c r="B12" s="468" t="s">
        <v>546</v>
      </c>
      <c r="C12" s="468"/>
      <c r="D12" s="468"/>
      <c r="E12" s="468"/>
      <c r="F12" s="468"/>
      <c r="G12" s="468"/>
      <c r="H12" s="468"/>
      <c r="I12" s="468"/>
      <c r="J12" s="468"/>
      <c r="K12" s="468"/>
      <c r="L12" s="468"/>
      <c r="M12" s="468"/>
      <c r="N12" s="372"/>
    </row>
    <row r="13" spans="1:14" ht="13" x14ac:dyDescent="0.3">
      <c r="A13" s="465"/>
      <c r="B13" s="464"/>
      <c r="C13" s="464"/>
      <c r="D13" s="464"/>
      <c r="E13" s="464"/>
      <c r="F13" s="464"/>
      <c r="G13" s="464"/>
      <c r="H13" s="464"/>
      <c r="I13" s="464"/>
      <c r="J13" s="464"/>
      <c r="K13" s="464"/>
      <c r="L13" s="464"/>
      <c r="M13" s="464"/>
      <c r="N13" s="465"/>
    </row>
    <row r="14" spans="1:14" ht="13" x14ac:dyDescent="0.3">
      <c r="A14" s="372"/>
      <c r="B14" s="469" t="s">
        <v>188</v>
      </c>
      <c r="C14" s="468"/>
      <c r="D14" s="468"/>
      <c r="E14" s="468"/>
      <c r="F14" s="468"/>
      <c r="G14" s="468"/>
      <c r="H14" s="468"/>
      <c r="I14" s="468"/>
      <c r="J14" s="468"/>
      <c r="K14" s="468"/>
      <c r="L14" s="468"/>
      <c r="M14" s="468"/>
      <c r="N14" s="372"/>
    </row>
    <row r="15" spans="1:14" ht="13" x14ac:dyDescent="0.3">
      <c r="A15" s="372"/>
      <c r="B15" s="470"/>
      <c r="C15" s="468"/>
      <c r="D15" s="468"/>
      <c r="E15" s="468"/>
      <c r="F15" s="468"/>
      <c r="G15" s="468"/>
      <c r="H15" s="468"/>
      <c r="I15" s="468"/>
      <c r="J15" s="468"/>
      <c r="K15" s="468"/>
      <c r="L15" s="468"/>
      <c r="M15" s="468"/>
      <c r="N15" s="372"/>
    </row>
    <row r="16" spans="1:14" ht="12.75" customHeight="1" x14ac:dyDescent="0.3">
      <c r="A16" s="372"/>
      <c r="B16" s="468"/>
      <c r="C16" s="468"/>
      <c r="D16" s="468"/>
      <c r="E16" s="468"/>
      <c r="F16" s="468"/>
      <c r="G16" s="468"/>
      <c r="H16" s="468"/>
      <c r="I16" s="468"/>
      <c r="J16" s="468"/>
      <c r="K16" s="468"/>
      <c r="L16" s="468"/>
      <c r="M16" s="468"/>
      <c r="N16" s="372"/>
    </row>
    <row r="17" spans="1:14" ht="12.75" customHeight="1" x14ac:dyDescent="0.3">
      <c r="A17" s="372"/>
      <c r="B17" s="468"/>
      <c r="C17" s="468"/>
      <c r="D17" s="468"/>
      <c r="E17" s="468"/>
      <c r="F17" s="468"/>
      <c r="G17" s="468"/>
      <c r="H17" s="468"/>
      <c r="I17" s="468"/>
      <c r="J17" s="468"/>
      <c r="K17" s="468"/>
      <c r="L17" s="468"/>
      <c r="M17" s="468"/>
      <c r="N17" s="372"/>
    </row>
    <row r="18" spans="1:14" ht="12.75" customHeight="1" x14ac:dyDescent="0.3">
      <c r="A18" s="372"/>
      <c r="B18" s="468"/>
      <c r="C18" s="468"/>
      <c r="D18" s="468"/>
      <c r="E18" s="468"/>
      <c r="F18" s="468"/>
      <c r="G18" s="468"/>
      <c r="H18" s="468"/>
      <c r="I18" s="468"/>
      <c r="J18" s="468"/>
      <c r="K18" s="468"/>
      <c r="L18" s="468"/>
      <c r="M18" s="468"/>
      <c r="N18" s="372"/>
    </row>
    <row r="19" spans="1:14" ht="12.75" customHeight="1" x14ac:dyDescent="0.3">
      <c r="A19" s="372"/>
      <c r="B19" s="468"/>
      <c r="C19" s="468"/>
      <c r="D19" s="468"/>
      <c r="E19" s="468"/>
      <c r="F19" s="468"/>
      <c r="G19" s="468"/>
      <c r="H19" s="468"/>
      <c r="I19" s="468"/>
      <c r="J19" s="468"/>
      <c r="K19" s="468"/>
      <c r="L19" s="468"/>
      <c r="M19" s="468"/>
      <c r="N19" s="372"/>
    </row>
    <row r="20" spans="1:14" ht="13" x14ac:dyDescent="0.3">
      <c r="A20" s="372"/>
      <c r="B20" s="469"/>
      <c r="C20" s="468"/>
      <c r="D20" s="468"/>
      <c r="E20" s="468"/>
      <c r="F20" s="468"/>
      <c r="G20" s="468"/>
      <c r="H20" s="468"/>
      <c r="I20" s="468"/>
      <c r="J20" s="468"/>
      <c r="K20" s="468"/>
      <c r="L20" s="468"/>
      <c r="M20" s="468"/>
      <c r="N20" s="372"/>
    </row>
    <row r="21" spans="1:14" ht="13" x14ac:dyDescent="0.3">
      <c r="A21" s="372"/>
      <c r="B21" s="470"/>
      <c r="C21" s="468"/>
      <c r="D21" s="468"/>
      <c r="E21" s="468"/>
      <c r="F21" s="468"/>
      <c r="G21" s="468"/>
      <c r="H21" s="468"/>
      <c r="I21" s="468"/>
      <c r="J21" s="468"/>
      <c r="K21" s="468"/>
      <c r="L21" s="468"/>
      <c r="M21" s="468"/>
      <c r="N21" s="372"/>
    </row>
    <row r="22" spans="1:14" ht="13" x14ac:dyDescent="0.3">
      <c r="A22" s="372"/>
      <c r="B22" s="375"/>
      <c r="C22" s="374"/>
      <c r="D22" s="374"/>
      <c r="E22" s="374"/>
      <c r="F22" s="374"/>
      <c r="G22" s="374"/>
      <c r="H22" s="374"/>
      <c r="I22" s="374"/>
      <c r="J22" s="374"/>
      <c r="K22" s="374"/>
      <c r="L22" s="374"/>
      <c r="M22" s="374"/>
      <c r="N22" s="372"/>
    </row>
    <row r="23" spans="1:14" x14ac:dyDescent="0.3">
      <c r="A23" s="372"/>
      <c r="B23" s="469" t="s">
        <v>547</v>
      </c>
      <c r="C23" s="469"/>
      <c r="D23" s="469"/>
      <c r="E23" s="469"/>
      <c r="F23" s="469"/>
      <c r="G23" s="469"/>
      <c r="H23" s="469"/>
      <c r="I23" s="469"/>
      <c r="J23" s="469"/>
      <c r="K23" s="469"/>
      <c r="L23" s="469"/>
      <c r="M23" s="469"/>
      <c r="N23" s="372"/>
    </row>
    <row r="24" spans="1:14" ht="13" x14ac:dyDescent="0.3">
      <c r="A24" s="372"/>
      <c r="B24" s="468"/>
      <c r="C24" s="468"/>
      <c r="D24" s="468"/>
      <c r="E24" s="468"/>
      <c r="F24" s="468"/>
      <c r="G24" s="468"/>
      <c r="H24" s="468"/>
      <c r="I24" s="468"/>
      <c r="J24" s="468"/>
      <c r="K24" s="468"/>
      <c r="L24" s="468"/>
      <c r="M24" s="468"/>
      <c r="N24" s="372"/>
    </row>
    <row r="25" spans="1:14" ht="13" x14ac:dyDescent="0.3">
      <c r="A25" s="372"/>
      <c r="B25" s="468" t="s">
        <v>534</v>
      </c>
      <c r="C25" s="468"/>
      <c r="D25" s="468"/>
      <c r="E25" s="468"/>
      <c r="F25" s="468"/>
      <c r="G25" s="468"/>
      <c r="H25" s="468"/>
      <c r="I25" s="468"/>
      <c r="J25" s="468"/>
      <c r="K25" s="468"/>
      <c r="L25" s="468"/>
      <c r="M25" s="468"/>
      <c r="N25" s="372"/>
    </row>
    <row r="26" spans="1:14" ht="13" x14ac:dyDescent="0.3">
      <c r="A26" s="372"/>
      <c r="B26" s="468"/>
      <c r="C26" s="468"/>
      <c r="D26" s="468"/>
      <c r="E26" s="468"/>
      <c r="F26" s="468"/>
      <c r="G26" s="468"/>
      <c r="H26" s="468"/>
      <c r="I26" s="468"/>
      <c r="J26" s="468"/>
      <c r="K26" s="468"/>
      <c r="L26" s="468"/>
      <c r="M26" s="468"/>
      <c r="N26" s="372"/>
    </row>
    <row r="27" spans="1:14" ht="14.25" customHeight="1" x14ac:dyDescent="0.3">
      <c r="A27" s="372"/>
      <c r="B27" s="468"/>
      <c r="C27" s="468"/>
      <c r="D27" s="468"/>
      <c r="E27" s="468"/>
      <c r="F27" s="468"/>
      <c r="G27" s="468"/>
      <c r="H27" s="468"/>
      <c r="I27" s="468"/>
      <c r="J27" s="468"/>
      <c r="K27" s="468"/>
      <c r="L27" s="468"/>
      <c r="M27" s="468"/>
      <c r="N27" s="372"/>
    </row>
    <row r="28" spans="1:14" x14ac:dyDescent="0.3">
      <c r="A28" s="373"/>
      <c r="B28" s="373"/>
      <c r="C28" s="373"/>
      <c r="D28" s="373"/>
      <c r="E28" s="373"/>
      <c r="F28" s="373"/>
      <c r="G28" s="373"/>
      <c r="H28" s="373"/>
      <c r="I28" s="373"/>
      <c r="J28" s="373"/>
      <c r="K28" s="373"/>
      <c r="L28" s="373"/>
      <c r="M28" s="373"/>
      <c r="N28" s="373"/>
    </row>
    <row r="29" spans="1:14" x14ac:dyDescent="0.3">
      <c r="A29" s="373"/>
      <c r="B29" s="373"/>
      <c r="C29" s="373"/>
      <c r="D29" s="373"/>
      <c r="E29" s="373"/>
      <c r="F29" s="373"/>
      <c r="G29" s="373"/>
      <c r="H29" s="373"/>
      <c r="I29" s="373"/>
      <c r="J29" s="373"/>
      <c r="K29" s="373"/>
      <c r="L29" s="373"/>
      <c r="M29" s="373"/>
      <c r="N29" s="373"/>
    </row>
    <row r="30" spans="1:14" x14ac:dyDescent="0.3">
      <c r="A30" s="373"/>
      <c r="B30" s="373"/>
      <c r="C30" s="373"/>
      <c r="D30" s="373"/>
      <c r="E30" s="373"/>
      <c r="F30" s="373"/>
      <c r="G30" s="373"/>
      <c r="H30" s="373"/>
      <c r="I30" s="373"/>
      <c r="J30" s="373"/>
      <c r="K30" s="373"/>
      <c r="L30" s="373"/>
      <c r="M30" s="373"/>
      <c r="N30" s="373"/>
    </row>
  </sheetData>
  <sheetProtection formatCells="0" selectLockedCells="1"/>
  <mergeCells count="24">
    <mergeCell ref="B8:M8"/>
    <mergeCell ref="B1:M1"/>
    <mergeCell ref="B2:M2"/>
    <mergeCell ref="B4:M4"/>
    <mergeCell ref="B5:M5"/>
    <mergeCell ref="A7:N7"/>
    <mergeCell ref="A6:N6"/>
    <mergeCell ref="B14:M14"/>
    <mergeCell ref="B9:M9"/>
    <mergeCell ref="B10:M10"/>
    <mergeCell ref="B11:M11"/>
    <mergeCell ref="B12:M12"/>
    <mergeCell ref="B15:M15"/>
    <mergeCell ref="B16:M16"/>
    <mergeCell ref="B17:M17"/>
    <mergeCell ref="B18:M18"/>
    <mergeCell ref="B19:M19"/>
    <mergeCell ref="B26:M26"/>
    <mergeCell ref="B27:M27"/>
    <mergeCell ref="B20:M20"/>
    <mergeCell ref="B21:M21"/>
    <mergeCell ref="B23:M23"/>
    <mergeCell ref="B24:M24"/>
    <mergeCell ref="B25:M25"/>
  </mergeCells>
  <hyperlinks>
    <hyperlink ref="B14" r:id="rId1" xr:uid="{00000000-0004-0000-0000-000000000000}"/>
    <hyperlink ref="B23:M23" r:id="rId2" display="Les modalités de  l'aide et les dates de dépôts 2020 peuvent être consultées sur le site de la Région" xr:uid="{00000000-0004-0000-0000-000001000000}"/>
  </hyperlinks>
  <printOptions horizontalCentered="1" verticalCentered="1"/>
  <pageMargins left="0.25" right="0.25" top="0.75" bottom="0.75" header="0.3" footer="0.3"/>
  <pageSetup paperSize="9" orientation="landscape" r:id="rId3"/>
  <headerFooter>
    <oddHeader xml:space="preserve">&amp;C </oddHeader>
    <oddFooter>&amp;R&amp;K04-040&amp;A</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ublished="0">
    <tabColor rgb="FFFFC000"/>
  </sheetPr>
  <dimension ref="A1:Q74"/>
  <sheetViews>
    <sheetView workbookViewId="0">
      <selection activeCell="S38" sqref="S38"/>
    </sheetView>
  </sheetViews>
  <sheetFormatPr baseColWidth="10" defaultRowHeight="12" x14ac:dyDescent="0.3"/>
  <cols>
    <col min="2" max="2" width="13.33203125" bestFit="1" customWidth="1"/>
  </cols>
  <sheetData>
    <row r="1" spans="1:17" ht="12" customHeight="1" x14ac:dyDescent="0.3">
      <c r="A1" s="577" t="s">
        <v>111</v>
      </c>
      <c r="B1" s="578"/>
      <c r="C1" s="581" t="s">
        <v>405</v>
      </c>
      <c r="D1" s="581"/>
      <c r="E1" s="315"/>
      <c r="F1" s="315"/>
      <c r="G1" s="581" t="s">
        <v>179</v>
      </c>
      <c r="H1" s="581"/>
      <c r="I1" s="167" t="s">
        <v>196</v>
      </c>
      <c r="J1" s="308" t="s">
        <v>112</v>
      </c>
      <c r="K1" s="308" t="s">
        <v>114</v>
      </c>
      <c r="L1" s="53" t="s">
        <v>417</v>
      </c>
      <c r="M1" s="316"/>
      <c r="N1" s="317"/>
      <c r="O1" s="595" t="s">
        <v>487</v>
      </c>
      <c r="P1" s="596"/>
      <c r="Q1" s="597"/>
    </row>
    <row r="2" spans="1:17" s="79" customFormat="1" ht="36.75" customHeight="1" x14ac:dyDescent="0.25">
      <c r="A2" s="579">
        <f>'1_TITRE'!B2</f>
        <v>0</v>
      </c>
      <c r="B2" s="580"/>
      <c r="C2" s="598" t="str">
        <f>CONCATENATE('1_TITRE'!B15," ",'1_TITRE'!F15)</f>
        <v xml:space="preserve"> </v>
      </c>
      <c r="D2" s="598"/>
      <c r="E2" s="598" t="str">
        <f>CONCATENATE('4_AUTEURS'!H7," ",'4_AUTEURS'!N7,"  ",'4_AUTEURS'!H16," ",'4_AUTEURS'!N16)</f>
        <v xml:space="preserve"> 0   0</v>
      </c>
      <c r="F2" s="598"/>
      <c r="G2" s="598">
        <f>'2_PRODUCTION'!B9</f>
        <v>0</v>
      </c>
      <c r="H2" s="598"/>
      <c r="I2" s="368" t="str">
        <f>LEFT('3_ENTREPRISE'!B9,2)</f>
        <v/>
      </c>
      <c r="J2" s="369"/>
      <c r="K2" s="369" t="s">
        <v>514</v>
      </c>
      <c r="L2" s="370" t="str">
        <f>CONCATENATE('1_TITRE'!L8," x ",'1_TITRE'!L6)</f>
        <v xml:space="preserve"> x </v>
      </c>
      <c r="M2" s="617" t="s">
        <v>426</v>
      </c>
      <c r="N2" s="618"/>
      <c r="O2" s="371">
        <f>'1_TITRE'!G6</f>
        <v>0</v>
      </c>
      <c r="P2" s="371">
        <f>'1_TITRE'!G8</f>
        <v>0</v>
      </c>
      <c r="Q2" s="371">
        <f>'1_TITRE'!G4</f>
        <v>0</v>
      </c>
    </row>
    <row r="3" spans="1:17" ht="12" customHeight="1" x14ac:dyDescent="0.3">
      <c r="A3" s="619" t="str">
        <f>'1_TITRE'!B10</f>
        <v>Synopsis du projet (400 caractères maximum)</v>
      </c>
      <c r="B3" s="620"/>
      <c r="C3" s="620"/>
      <c r="D3" s="620"/>
      <c r="E3" s="620"/>
      <c r="F3" s="620"/>
      <c r="G3" s="620"/>
      <c r="H3" s="620"/>
      <c r="I3" s="620"/>
      <c r="J3" s="620"/>
      <c r="K3" s="620"/>
      <c r="L3" s="621"/>
      <c r="M3" s="318"/>
      <c r="N3" s="319"/>
      <c r="O3" s="599" t="s">
        <v>488</v>
      </c>
      <c r="P3" s="600"/>
      <c r="Q3" s="601"/>
    </row>
    <row r="4" spans="1:17" x14ac:dyDescent="0.3">
      <c r="A4" s="622"/>
      <c r="B4" s="623"/>
      <c r="C4" s="623"/>
      <c r="D4" s="623"/>
      <c r="E4" s="623"/>
      <c r="F4" s="623"/>
      <c r="G4" s="623"/>
      <c r="H4" s="623"/>
      <c r="I4" s="623"/>
      <c r="J4" s="623"/>
      <c r="K4" s="623"/>
      <c r="L4" s="624"/>
      <c r="M4" s="318"/>
      <c r="N4" s="319"/>
      <c r="O4" s="602"/>
      <c r="P4" s="603"/>
      <c r="Q4" s="604"/>
    </row>
    <row r="5" spans="1:17" x14ac:dyDescent="0.3">
      <c r="A5" s="622"/>
      <c r="B5" s="623"/>
      <c r="C5" s="623"/>
      <c r="D5" s="623"/>
      <c r="E5" s="623"/>
      <c r="F5" s="623"/>
      <c r="G5" s="623"/>
      <c r="H5" s="623"/>
      <c r="I5" s="623"/>
      <c r="J5" s="623"/>
      <c r="K5" s="623"/>
      <c r="L5" s="624"/>
      <c r="M5" s="318"/>
      <c r="N5" s="319"/>
      <c r="O5" s="602"/>
      <c r="P5" s="603"/>
      <c r="Q5" s="604"/>
    </row>
    <row r="6" spans="1:17" x14ac:dyDescent="0.3">
      <c r="A6" s="625"/>
      <c r="B6" s="626"/>
      <c r="C6" s="626"/>
      <c r="D6" s="626"/>
      <c r="E6" s="626"/>
      <c r="F6" s="626"/>
      <c r="G6" s="626"/>
      <c r="H6" s="626"/>
      <c r="I6" s="626"/>
      <c r="J6" s="626"/>
      <c r="K6" s="626"/>
      <c r="L6" s="627"/>
      <c r="M6" s="318"/>
      <c r="N6" s="319"/>
      <c r="O6" s="602"/>
      <c r="P6" s="603"/>
      <c r="Q6" s="604"/>
    </row>
    <row r="7" spans="1:17" ht="12" customHeight="1" x14ac:dyDescent="0.3">
      <c r="A7" s="645" t="str">
        <f>'1_TITRE'!B12</f>
        <v>Si nécessaire, descriptif du projet ou précisions éventuelles (200 caractères maximum)</v>
      </c>
      <c r="B7" s="646"/>
      <c r="C7" s="646"/>
      <c r="D7" s="646"/>
      <c r="E7" s="646"/>
      <c r="F7" s="646"/>
      <c r="G7" s="646"/>
      <c r="H7" s="646"/>
      <c r="I7" s="646"/>
      <c r="J7" s="646"/>
      <c r="K7" s="646"/>
      <c r="L7" s="647"/>
      <c r="M7" s="320"/>
      <c r="N7" s="319"/>
      <c r="O7" s="602"/>
      <c r="P7" s="603"/>
      <c r="Q7" s="604"/>
    </row>
    <row r="8" spans="1:17" x14ac:dyDescent="0.3">
      <c r="A8" s="648"/>
      <c r="B8" s="649"/>
      <c r="C8" s="649"/>
      <c r="D8" s="649"/>
      <c r="E8" s="649"/>
      <c r="F8" s="649"/>
      <c r="G8" s="649"/>
      <c r="H8" s="649"/>
      <c r="I8" s="650"/>
      <c r="J8" s="650"/>
      <c r="K8" s="650"/>
      <c r="L8" s="651"/>
      <c r="M8" s="320"/>
      <c r="N8" s="319"/>
      <c r="O8" s="602"/>
      <c r="P8" s="603"/>
      <c r="Q8" s="604"/>
    </row>
    <row r="9" spans="1:17" ht="12" customHeight="1" x14ac:dyDescent="0.3">
      <c r="A9" s="628" t="s">
        <v>180</v>
      </c>
      <c r="B9" s="629"/>
      <c r="C9" s="642">
        <f>'5_TOURNAGE_POST_DIST'!M8+'5_TOURNAGE_POST_DIST'!M14</f>
        <v>0</v>
      </c>
      <c r="D9" s="643"/>
      <c r="E9" s="628" t="s">
        <v>375</v>
      </c>
      <c r="F9" s="629"/>
      <c r="G9" s="642">
        <f>'5_TOURNAGE_POST_DIST'!M8</f>
        <v>0</v>
      </c>
      <c r="H9" s="644"/>
      <c r="I9" s="466"/>
      <c r="J9" s="467"/>
      <c r="K9" s="607"/>
      <c r="L9" s="608"/>
      <c r="M9" s="632"/>
      <c r="N9" s="633"/>
      <c r="O9" s="602"/>
      <c r="P9" s="603"/>
      <c r="Q9" s="604"/>
    </row>
    <row r="10" spans="1:17" ht="12" customHeight="1" x14ac:dyDescent="0.3">
      <c r="A10" s="582" t="s">
        <v>489</v>
      </c>
      <c r="B10" s="583"/>
      <c r="C10" s="611" t="str">
        <f>CONCATENATE('5_TOURNAGE_POST_DIST'!B3,"  ",'5_TOURNAGE_POST_DIST'!B4,"  ",'5_TOURNAGE_POST_DIST'!B5,"  ",'5_TOURNAGE_POST_DIST'!B6," ",'5_TOURNAGE_POST_DIST'!B7)</f>
        <v xml:space="preserve">       </v>
      </c>
      <c r="D10" s="611"/>
      <c r="E10" s="611"/>
      <c r="F10" s="611"/>
      <c r="G10" s="611"/>
      <c r="H10" s="611"/>
      <c r="I10" s="612"/>
      <c r="J10" s="612"/>
      <c r="K10" s="612"/>
      <c r="L10" s="612"/>
      <c r="M10" s="613" t="s">
        <v>490</v>
      </c>
      <c r="N10" s="614"/>
      <c r="O10" s="603"/>
      <c r="P10" s="603"/>
      <c r="Q10" s="604"/>
    </row>
    <row r="11" spans="1:17" x14ac:dyDescent="0.3">
      <c r="A11" s="584" t="s">
        <v>491</v>
      </c>
      <c r="B11" s="585"/>
      <c r="C11" s="612" t="str">
        <f>CONCATENATE('5_TOURNAGE_POST_DIST'!B11,"  ",'5_TOURNAGE_POST_DIST'!B12,"  ",'5_TOURNAGE_POST_DIST'!B13)</f>
        <v xml:space="preserve">    </v>
      </c>
      <c r="D11" s="612"/>
      <c r="E11" s="612"/>
      <c r="F11" s="612"/>
      <c r="G11" s="612"/>
      <c r="H11" s="612"/>
      <c r="I11" s="612"/>
      <c r="J11" s="612"/>
      <c r="K11" s="612"/>
      <c r="L11" s="612"/>
      <c r="M11" s="609"/>
      <c r="N11" s="610"/>
      <c r="O11" s="603"/>
      <c r="P11" s="603"/>
      <c r="Q11" s="604"/>
    </row>
    <row r="12" spans="1:17" s="187" customFormat="1" ht="12" customHeight="1" x14ac:dyDescent="0.3">
      <c r="A12" s="584" t="s">
        <v>492</v>
      </c>
      <c r="B12" s="585"/>
      <c r="C12" s="612"/>
      <c r="D12" s="612"/>
      <c r="E12" s="612"/>
      <c r="F12" s="612"/>
      <c r="G12" s="612"/>
      <c r="H12" s="612"/>
      <c r="I12" s="612"/>
      <c r="J12" s="612"/>
      <c r="K12" s="612"/>
      <c r="L12" s="612"/>
      <c r="M12" s="615" t="s">
        <v>425</v>
      </c>
      <c r="N12" s="616"/>
      <c r="O12" s="605"/>
      <c r="P12" s="605"/>
      <c r="Q12" s="606"/>
    </row>
    <row r="13" spans="1:17" x14ac:dyDescent="0.3">
      <c r="A13" s="640" t="s">
        <v>406</v>
      </c>
      <c r="B13" s="641"/>
      <c r="C13" s="639"/>
      <c r="D13" s="639"/>
      <c r="E13" s="639"/>
      <c r="F13" s="639"/>
      <c r="G13" s="639"/>
      <c r="H13" s="639"/>
      <c r="I13" s="639"/>
      <c r="J13" s="639"/>
      <c r="K13" s="639"/>
      <c r="L13" s="639"/>
      <c r="M13" s="630"/>
      <c r="N13" s="631"/>
      <c r="O13" s="634" t="s">
        <v>493</v>
      </c>
      <c r="P13" s="634"/>
      <c r="Q13" s="635"/>
    </row>
    <row r="14" spans="1:17" x14ac:dyDescent="0.3">
      <c r="A14" s="321" t="s">
        <v>407</v>
      </c>
      <c r="B14" s="322"/>
      <c r="C14" s="323"/>
      <c r="D14" s="324"/>
      <c r="E14" s="325" t="s">
        <v>422</v>
      </c>
      <c r="F14" s="326"/>
      <c r="G14" s="327" t="s">
        <v>408</v>
      </c>
      <c r="H14" s="327"/>
      <c r="I14" s="327"/>
      <c r="J14" s="328" t="s">
        <v>494</v>
      </c>
      <c r="K14" s="329" t="s">
        <v>495</v>
      </c>
      <c r="L14" s="330" t="s">
        <v>496</v>
      </c>
      <c r="M14" s="331" t="s">
        <v>497</v>
      </c>
      <c r="N14" s="332" t="s">
        <v>413</v>
      </c>
      <c r="O14" s="333" t="s">
        <v>494</v>
      </c>
      <c r="P14" s="334" t="s">
        <v>495</v>
      </c>
      <c r="Q14" s="335" t="s">
        <v>496</v>
      </c>
    </row>
    <row r="15" spans="1:17" x14ac:dyDescent="0.3">
      <c r="A15" s="636" t="s">
        <v>420</v>
      </c>
      <c r="B15" s="637"/>
      <c r="C15" s="638"/>
      <c r="D15" s="336"/>
      <c r="E15" s="337" t="str">
        <f t="shared" ref="E15:E25" si="0">IF(D15=0," ",D15/$D$26)</f>
        <v xml:space="preserve"> </v>
      </c>
      <c r="F15" s="338"/>
      <c r="G15" s="543" t="s">
        <v>5</v>
      </c>
      <c r="H15" s="543"/>
      <c r="I15" s="544"/>
      <c r="J15" s="339"/>
      <c r="K15" s="340"/>
      <c r="L15" s="341"/>
      <c r="M15" s="342"/>
      <c r="N15" s="343">
        <f>IF(M15=0,0,((M15-L15)/L15))</f>
        <v>0</v>
      </c>
      <c r="O15" s="344">
        <f>'8_DEVIS'!E2</f>
        <v>0</v>
      </c>
      <c r="P15" s="344">
        <f>'8_DEVIS'!F2</f>
        <v>0</v>
      </c>
      <c r="Q15" s="345">
        <f>'8_DEVIS'!G2</f>
        <v>0</v>
      </c>
    </row>
    <row r="16" spans="1:17" x14ac:dyDescent="0.3">
      <c r="A16" s="545" t="s">
        <v>260</v>
      </c>
      <c r="B16" s="546"/>
      <c r="C16" s="547"/>
      <c r="D16" s="336"/>
      <c r="E16" s="337" t="str">
        <f t="shared" si="0"/>
        <v xml:space="preserve"> </v>
      </c>
      <c r="F16" s="338"/>
      <c r="G16" s="543" t="s">
        <v>18</v>
      </c>
      <c r="H16" s="543"/>
      <c r="I16" s="544"/>
      <c r="J16" s="339"/>
      <c r="K16" s="340"/>
      <c r="L16" s="341"/>
      <c r="M16" s="342"/>
      <c r="N16" s="343">
        <f t="shared" ref="N16:N29" si="1">IF(M16=0,0,((M16-L16)/L16))</f>
        <v>0</v>
      </c>
      <c r="O16" s="344">
        <f>'8_DEVIS'!E14</f>
        <v>0</v>
      </c>
      <c r="P16" s="344">
        <f>'8_DEVIS'!F14</f>
        <v>0</v>
      </c>
      <c r="Q16" s="345">
        <f>'8_DEVIS'!G14</f>
        <v>0</v>
      </c>
    </row>
    <row r="17" spans="1:17" x14ac:dyDescent="0.3">
      <c r="A17" s="545"/>
      <c r="B17" s="546"/>
      <c r="C17" s="547"/>
      <c r="D17" s="336"/>
      <c r="E17" s="337" t="str">
        <f t="shared" si="0"/>
        <v xml:space="preserve"> </v>
      </c>
      <c r="F17" s="338"/>
      <c r="G17" s="543" t="s">
        <v>301</v>
      </c>
      <c r="H17" s="543"/>
      <c r="I17" s="544"/>
      <c r="J17" s="339"/>
      <c r="K17" s="340"/>
      <c r="L17" s="341"/>
      <c r="M17" s="342"/>
      <c r="N17" s="343">
        <f t="shared" si="1"/>
        <v>0</v>
      </c>
      <c r="O17" s="344">
        <f>'8_DEVIS'!E44</f>
        <v>0</v>
      </c>
      <c r="P17" s="344">
        <f>'8_DEVIS'!F44</f>
        <v>0</v>
      </c>
      <c r="Q17" s="345">
        <f>'8_DEVIS'!G44</f>
        <v>0</v>
      </c>
    </row>
    <row r="18" spans="1:17" x14ac:dyDescent="0.3">
      <c r="A18" s="545"/>
      <c r="B18" s="546"/>
      <c r="C18" s="547"/>
      <c r="D18" s="336"/>
      <c r="E18" s="337" t="str">
        <f t="shared" si="0"/>
        <v xml:space="preserve"> </v>
      </c>
      <c r="F18" s="338"/>
      <c r="G18" s="543" t="s">
        <v>412</v>
      </c>
      <c r="H18" s="543"/>
      <c r="I18" s="544"/>
      <c r="J18" s="339"/>
      <c r="K18" s="340"/>
      <c r="L18" s="341"/>
      <c r="M18" s="342"/>
      <c r="N18" s="343">
        <f t="shared" si="1"/>
        <v>0</v>
      </c>
      <c r="O18" s="344">
        <f>'8_DEVIS'!E56</f>
        <v>0</v>
      </c>
      <c r="P18" s="344">
        <f>'8_DEVIS'!F56</f>
        <v>0</v>
      </c>
      <c r="Q18" s="345">
        <f>'8_DEVIS'!G56</f>
        <v>0</v>
      </c>
    </row>
    <row r="19" spans="1:17" x14ac:dyDescent="0.3">
      <c r="A19" s="545"/>
      <c r="B19" s="546"/>
      <c r="C19" s="547"/>
      <c r="D19" s="336"/>
      <c r="E19" s="337" t="str">
        <f t="shared" si="0"/>
        <v xml:space="preserve"> </v>
      </c>
      <c r="F19" s="338"/>
      <c r="G19" s="543" t="s">
        <v>409</v>
      </c>
      <c r="H19" s="543"/>
      <c r="I19" s="544"/>
      <c r="J19" s="339"/>
      <c r="K19" s="340"/>
      <c r="L19" s="341"/>
      <c r="M19" s="342"/>
      <c r="N19" s="343">
        <f t="shared" si="1"/>
        <v>0</v>
      </c>
      <c r="O19" s="344">
        <f>'8_DEVIS'!E66</f>
        <v>0</v>
      </c>
      <c r="P19" s="344">
        <f>'8_DEVIS'!F66</f>
        <v>0</v>
      </c>
      <c r="Q19" s="345">
        <f>'8_DEVIS'!G66</f>
        <v>0</v>
      </c>
    </row>
    <row r="20" spans="1:17" x14ac:dyDescent="0.3">
      <c r="A20" s="545"/>
      <c r="B20" s="546"/>
      <c r="C20" s="547"/>
      <c r="D20" s="336"/>
      <c r="E20" s="337" t="str">
        <f t="shared" si="0"/>
        <v xml:space="preserve"> </v>
      </c>
      <c r="F20" s="338"/>
      <c r="G20" s="543" t="s">
        <v>410</v>
      </c>
      <c r="H20" s="543"/>
      <c r="I20" s="544"/>
      <c r="J20" s="339"/>
      <c r="K20" s="340"/>
      <c r="L20" s="341"/>
      <c r="M20" s="342"/>
      <c r="N20" s="343">
        <f t="shared" si="1"/>
        <v>0</v>
      </c>
      <c r="O20" s="344">
        <f>'8_DEVIS'!E86</f>
        <v>0</v>
      </c>
      <c r="P20" s="344">
        <f>'8_DEVIS'!F86</f>
        <v>0</v>
      </c>
      <c r="Q20" s="345">
        <f>'8_DEVIS'!G86</f>
        <v>0</v>
      </c>
    </row>
    <row r="21" spans="1:17" x14ac:dyDescent="0.3">
      <c r="A21" s="545"/>
      <c r="B21" s="546"/>
      <c r="C21" s="547"/>
      <c r="D21" s="336"/>
      <c r="E21" s="337" t="str">
        <f t="shared" si="0"/>
        <v xml:space="preserve"> </v>
      </c>
      <c r="F21" s="338"/>
      <c r="G21" s="543" t="s">
        <v>57</v>
      </c>
      <c r="H21" s="543"/>
      <c r="I21" s="544"/>
      <c r="J21" s="339"/>
      <c r="K21" s="340"/>
      <c r="L21" s="341"/>
      <c r="M21" s="342"/>
      <c r="N21" s="343">
        <f t="shared" si="1"/>
        <v>0</v>
      </c>
      <c r="O21" s="344">
        <f>'8_DEVIS'!E93</f>
        <v>0</v>
      </c>
      <c r="P21" s="344">
        <f>'8_DEVIS'!F93</f>
        <v>0</v>
      </c>
      <c r="Q21" s="345">
        <f>'8_DEVIS'!G93</f>
        <v>0</v>
      </c>
    </row>
    <row r="22" spans="1:17" x14ac:dyDescent="0.3">
      <c r="A22" s="545"/>
      <c r="B22" s="546"/>
      <c r="C22" s="547"/>
      <c r="D22" s="336"/>
      <c r="E22" s="337" t="str">
        <f t="shared" si="0"/>
        <v xml:space="preserve"> </v>
      </c>
      <c r="F22" s="338"/>
      <c r="G22" s="543" t="s">
        <v>411</v>
      </c>
      <c r="H22" s="543"/>
      <c r="I22" s="544"/>
      <c r="J22" s="339"/>
      <c r="K22" s="340"/>
      <c r="L22" s="341"/>
      <c r="M22" s="342"/>
      <c r="N22" s="343">
        <f t="shared" si="1"/>
        <v>0</v>
      </c>
      <c r="O22" s="344">
        <f>'8_DEVIS'!E101</f>
        <v>0</v>
      </c>
      <c r="P22" s="344">
        <f>'8_DEVIS'!F101</f>
        <v>0</v>
      </c>
      <c r="Q22" s="345">
        <f>'8_DEVIS'!G101</f>
        <v>0</v>
      </c>
    </row>
    <row r="23" spans="1:17" x14ac:dyDescent="0.3">
      <c r="A23" s="545"/>
      <c r="B23" s="546"/>
      <c r="C23" s="547"/>
      <c r="D23" s="336"/>
      <c r="E23" s="337" t="str">
        <f t="shared" si="0"/>
        <v xml:space="preserve"> </v>
      </c>
      <c r="F23" s="338"/>
      <c r="G23" s="543" t="s">
        <v>68</v>
      </c>
      <c r="H23" s="543"/>
      <c r="I23" s="544"/>
      <c r="J23" s="339"/>
      <c r="K23" s="340"/>
      <c r="L23" s="341"/>
      <c r="M23" s="342"/>
      <c r="N23" s="343">
        <f t="shared" si="1"/>
        <v>0</v>
      </c>
      <c r="O23" s="344">
        <f>'8_DEVIS'!E122</f>
        <v>0</v>
      </c>
      <c r="P23" s="344">
        <f>'8_DEVIS'!F122</f>
        <v>0</v>
      </c>
      <c r="Q23" s="345">
        <f>'8_DEVIS'!G122</f>
        <v>0</v>
      </c>
    </row>
    <row r="24" spans="1:17" x14ac:dyDescent="0.3">
      <c r="A24" s="545"/>
      <c r="B24" s="546"/>
      <c r="C24" s="547"/>
      <c r="D24" s="336"/>
      <c r="E24" s="337" t="str">
        <f t="shared" si="0"/>
        <v xml:space="preserve"> </v>
      </c>
      <c r="F24" s="338"/>
      <c r="G24" s="543" t="s">
        <v>76</v>
      </c>
      <c r="H24" s="543"/>
      <c r="I24" s="544"/>
      <c r="J24" s="339"/>
      <c r="K24" s="340"/>
      <c r="L24" s="341"/>
      <c r="M24" s="342"/>
      <c r="N24" s="343">
        <f t="shared" si="1"/>
        <v>0</v>
      </c>
      <c r="O24" s="344">
        <f>'8_DEVIS'!E131</f>
        <v>0</v>
      </c>
      <c r="P24" s="344">
        <f>'8_DEVIS'!F131</f>
        <v>0</v>
      </c>
      <c r="Q24" s="345">
        <f>'8_DEVIS'!G131</f>
        <v>0</v>
      </c>
    </row>
    <row r="25" spans="1:17" x14ac:dyDescent="0.3">
      <c r="A25" s="589"/>
      <c r="B25" s="590"/>
      <c r="C25" s="591"/>
      <c r="D25" s="346"/>
      <c r="E25" s="347" t="str">
        <f t="shared" si="0"/>
        <v xml:space="preserve"> </v>
      </c>
      <c r="F25" s="348"/>
      <c r="G25" s="543" t="s">
        <v>77</v>
      </c>
      <c r="H25" s="543"/>
      <c r="I25" s="544"/>
      <c r="J25" s="339"/>
      <c r="K25" s="340"/>
      <c r="L25" s="341"/>
      <c r="M25" s="342"/>
      <c r="N25" s="343">
        <f t="shared" si="1"/>
        <v>0</v>
      </c>
      <c r="O25" s="344">
        <f>'8_DEVIS'!E132</f>
        <v>0</v>
      </c>
      <c r="P25" s="344">
        <f>'8_DEVIS'!F132</f>
        <v>0</v>
      </c>
      <c r="Q25" s="345">
        <f>'8_DEVIS'!G132</f>
        <v>0</v>
      </c>
    </row>
    <row r="26" spans="1:17" x14ac:dyDescent="0.3">
      <c r="A26" s="592" t="s">
        <v>78</v>
      </c>
      <c r="B26" s="593"/>
      <c r="C26" s="594"/>
      <c r="D26" s="349">
        <f>SUM(D15:D25)</f>
        <v>0</v>
      </c>
      <c r="E26" s="350">
        <f>SUM(E15:E25)</f>
        <v>0</v>
      </c>
      <c r="F26" s="350"/>
      <c r="G26" s="592" t="s">
        <v>78</v>
      </c>
      <c r="H26" s="593"/>
      <c r="I26" s="594"/>
      <c r="J26" s="351">
        <f>SUM(J15:J25)</f>
        <v>0</v>
      </c>
      <c r="K26" s="351">
        <f>SUM(K15:K25)</f>
        <v>0</v>
      </c>
      <c r="L26" s="352">
        <f>SUM(L15:L25)</f>
        <v>0</v>
      </c>
      <c r="M26" s="353">
        <f>SUM(M15:M25)</f>
        <v>0</v>
      </c>
      <c r="N26" s="354">
        <f t="shared" si="1"/>
        <v>0</v>
      </c>
      <c r="O26" s="355">
        <f>SUM(O15:O25)</f>
        <v>0</v>
      </c>
      <c r="P26" s="355">
        <f>SUM(P15:P25)</f>
        <v>0</v>
      </c>
      <c r="Q26" s="355">
        <f>SUM(Q15:Q25)</f>
        <v>0</v>
      </c>
    </row>
    <row r="27" spans="1:17" x14ac:dyDescent="0.3">
      <c r="A27" s="567" t="s">
        <v>498</v>
      </c>
      <c r="B27" s="568"/>
      <c r="C27" s="569"/>
      <c r="D27" s="586">
        <f>'4_AUTEURS'!F2</f>
        <v>0</v>
      </c>
      <c r="E27" s="587"/>
      <c r="F27" s="588"/>
      <c r="G27" s="543" t="s">
        <v>499</v>
      </c>
      <c r="H27" s="543"/>
      <c r="I27" s="544"/>
      <c r="J27" s="339"/>
      <c r="K27" s="340"/>
      <c r="L27" s="341"/>
      <c r="M27" s="356"/>
      <c r="N27" s="343">
        <f t="shared" si="1"/>
        <v>0</v>
      </c>
      <c r="O27" s="344">
        <f>'8_DEVIS'!E4+'8_DEVIS'!E5+'8_DEVIS'!E6</f>
        <v>0</v>
      </c>
      <c r="P27" s="344">
        <f>'8_DEVIS'!F4+'8_DEVIS'!F5+'8_DEVIS'!F6</f>
        <v>0</v>
      </c>
      <c r="Q27" s="345">
        <f>'8_DEVIS'!G4+'8_DEVIS'!G5+'8_DEVIS'!G6</f>
        <v>0</v>
      </c>
    </row>
    <row r="28" spans="1:17" ht="12" customHeight="1" x14ac:dyDescent="0.3">
      <c r="A28" s="570" t="s">
        <v>421</v>
      </c>
      <c r="B28" s="571"/>
      <c r="C28" s="572"/>
      <c r="D28" s="357">
        <v>0</v>
      </c>
      <c r="E28" s="358"/>
      <c r="F28" s="359"/>
      <c r="G28" s="543" t="s">
        <v>500</v>
      </c>
      <c r="H28" s="543"/>
      <c r="I28" s="544"/>
      <c r="J28" s="339"/>
      <c r="K28" s="340"/>
      <c r="L28" s="341"/>
      <c r="M28" s="356"/>
      <c r="N28" s="343">
        <f t="shared" si="1"/>
        <v>0</v>
      </c>
      <c r="O28" s="344">
        <f>'8_DEVIS'!E11</f>
        <v>0</v>
      </c>
      <c r="P28" s="344">
        <f>'8_DEVIS'!F11</f>
        <v>0</v>
      </c>
      <c r="Q28" s="345">
        <f>'8_DEVIS'!G11</f>
        <v>0</v>
      </c>
    </row>
    <row r="29" spans="1:17" x14ac:dyDescent="0.3">
      <c r="A29" s="360" t="s">
        <v>501</v>
      </c>
      <c r="B29" s="573"/>
      <c r="C29" s="574"/>
      <c r="D29" s="361"/>
      <c r="E29" s="361"/>
      <c r="F29" s="362"/>
      <c r="G29" s="575" t="s">
        <v>502</v>
      </c>
      <c r="H29" s="575"/>
      <c r="I29" s="576"/>
      <c r="J29" s="363"/>
      <c r="K29" s="364"/>
      <c r="L29" s="365"/>
      <c r="M29" s="356"/>
      <c r="N29" s="343">
        <f t="shared" si="1"/>
        <v>0</v>
      </c>
      <c r="O29" s="366">
        <f>'8_DEVIS'!E125</f>
        <v>0</v>
      </c>
      <c r="P29" s="366">
        <f>'8_DEVIS'!F125</f>
        <v>0</v>
      </c>
      <c r="Q29" s="367">
        <f>'8_DEVIS'!G125</f>
        <v>0</v>
      </c>
    </row>
    <row r="30" spans="1:17" x14ac:dyDescent="0.3">
      <c r="A30" s="551" t="s">
        <v>423</v>
      </c>
      <c r="B30" s="552"/>
      <c r="C30" s="552"/>
      <c r="D30" s="552"/>
      <c r="E30" s="552"/>
      <c r="F30" s="552"/>
      <c r="G30" s="553"/>
      <c r="H30" s="553"/>
      <c r="I30" s="553"/>
      <c r="J30" s="553"/>
      <c r="K30" s="553"/>
      <c r="L30" s="553"/>
      <c r="M30" s="553"/>
      <c r="N30" s="554"/>
      <c r="O30" s="79"/>
      <c r="P30" s="79"/>
      <c r="Q30" s="79"/>
    </row>
    <row r="31" spans="1:17" x14ac:dyDescent="0.3">
      <c r="A31" s="555"/>
      <c r="B31" s="556"/>
      <c r="C31" s="556"/>
      <c r="D31" s="556"/>
      <c r="E31" s="556"/>
      <c r="F31" s="556"/>
      <c r="G31" s="556"/>
      <c r="H31" s="556"/>
      <c r="I31" s="556"/>
      <c r="J31" s="556"/>
      <c r="K31" s="556"/>
      <c r="L31" s="556"/>
      <c r="M31" s="556"/>
      <c r="N31" s="557"/>
      <c r="O31" s="79"/>
      <c r="P31" s="79"/>
      <c r="Q31" s="79"/>
    </row>
    <row r="32" spans="1:17" x14ac:dyDescent="0.3">
      <c r="A32" s="548">
        <f>'3_ENTREPRISE'!B5</f>
        <v>0</v>
      </c>
      <c r="B32" s="549"/>
      <c r="C32" s="549"/>
      <c r="D32" s="549"/>
      <c r="E32" s="549"/>
      <c r="F32" s="550"/>
      <c r="G32" s="558" t="s">
        <v>441</v>
      </c>
      <c r="H32" s="559"/>
      <c r="I32" s="559"/>
      <c r="J32" s="559"/>
      <c r="K32" s="559"/>
      <c r="L32" s="559"/>
      <c r="M32" s="559"/>
      <c r="N32" s="560"/>
    </row>
    <row r="33" spans="1:17" x14ac:dyDescent="0.3">
      <c r="A33" s="658">
        <f>'2_PRODUCTION'!B9</f>
        <v>0</v>
      </c>
      <c r="B33" s="659"/>
      <c r="C33" s="659"/>
      <c r="D33" s="659"/>
      <c r="E33" s="659"/>
      <c r="F33" s="660"/>
      <c r="G33" s="561"/>
      <c r="H33" s="562"/>
      <c r="I33" s="562"/>
      <c r="J33" s="562"/>
      <c r="K33" s="562"/>
      <c r="L33" s="562"/>
      <c r="M33" s="562"/>
      <c r="N33" s="563"/>
    </row>
    <row r="34" spans="1:17" ht="12" customHeight="1" x14ac:dyDescent="0.3">
      <c r="A34" s="661" t="s">
        <v>424</v>
      </c>
      <c r="B34" s="662"/>
      <c r="C34" s="662"/>
      <c r="D34" s="662"/>
      <c r="E34" s="662"/>
      <c r="F34" s="663"/>
      <c r="G34" s="564"/>
      <c r="H34" s="565"/>
      <c r="I34" s="565"/>
      <c r="J34" s="565"/>
      <c r="K34" s="565"/>
      <c r="L34" s="565"/>
      <c r="M34" s="565"/>
      <c r="N34" s="566"/>
    </row>
    <row r="35" spans="1:17" x14ac:dyDescent="0.3">
      <c r="A35" s="191"/>
      <c r="B35" s="191"/>
      <c r="C35" s="191"/>
      <c r="D35" s="191"/>
      <c r="E35" s="191"/>
      <c r="F35" s="191"/>
      <c r="G35" s="191"/>
      <c r="H35" s="191"/>
      <c r="I35" s="191"/>
      <c r="J35" s="191"/>
      <c r="K35" s="191"/>
      <c r="L35" s="191"/>
      <c r="M35" s="191"/>
      <c r="N35" s="191"/>
    </row>
    <row r="36" spans="1:17" x14ac:dyDescent="0.3">
      <c r="A36" s="652" t="s">
        <v>79</v>
      </c>
      <c r="B36" s="653"/>
      <c r="C36" s="653"/>
      <c r="D36" s="654"/>
      <c r="E36" s="655">
        <f>'3_ENTREPRISE'!B26</f>
        <v>0</v>
      </c>
      <c r="F36" s="656"/>
      <c r="G36" s="656"/>
      <c r="H36" s="656"/>
      <c r="I36" s="657"/>
      <c r="J36" s="657"/>
      <c r="K36" s="657"/>
      <c r="L36" s="657"/>
      <c r="M36" s="657"/>
      <c r="N36" s="657"/>
    </row>
    <row r="37" spans="1:17" x14ac:dyDescent="0.3">
      <c r="A37" s="652" t="s">
        <v>124</v>
      </c>
      <c r="B37" s="653"/>
      <c r="C37" s="653"/>
      <c r="D37" s="654"/>
      <c r="E37" s="664">
        <f>'3_ENTREPRISE'!B27</f>
        <v>0</v>
      </c>
      <c r="F37" s="665"/>
      <c r="G37" s="665"/>
      <c r="H37" s="665"/>
      <c r="I37" s="657"/>
      <c r="J37" s="657"/>
      <c r="K37" s="657"/>
      <c r="L37" s="657"/>
      <c r="M37" s="657"/>
      <c r="N37" s="657"/>
    </row>
    <row r="38" spans="1:17" s="188" customFormat="1" x14ac:dyDescent="0.3">
      <c r="A38" s="652" t="s">
        <v>1</v>
      </c>
      <c r="B38" s="653"/>
      <c r="C38" s="653"/>
      <c r="D38" s="654"/>
      <c r="E38" s="655">
        <f>'3_ENTREPRISE'!B28</f>
        <v>0</v>
      </c>
      <c r="F38" s="656"/>
      <c r="G38" s="656"/>
      <c r="H38" s="656"/>
      <c r="I38" s="657"/>
      <c r="J38" s="657"/>
      <c r="K38" s="657"/>
      <c r="L38" s="657"/>
      <c r="M38" s="657"/>
      <c r="N38" s="657"/>
      <c r="O38"/>
      <c r="P38"/>
      <c r="Q38"/>
    </row>
    <row r="39" spans="1:17" s="188" customFormat="1" ht="17.25" customHeight="1" thickBot="1" x14ac:dyDescent="0.35">
      <c r="A39"/>
      <c r="B39"/>
      <c r="C39"/>
      <c r="D39"/>
      <c r="E39"/>
      <c r="F39"/>
      <c r="G39"/>
      <c r="H39"/>
      <c r="I39"/>
      <c r="J39"/>
      <c r="K39"/>
      <c r="L39"/>
      <c r="M39"/>
      <c r="N39"/>
      <c r="O39"/>
      <c r="P39"/>
      <c r="Q39"/>
    </row>
    <row r="40" spans="1:17" s="188" customFormat="1" ht="73.5" x14ac:dyDescent="0.3">
      <c r="A40" s="229"/>
      <c r="B40" s="200" t="s">
        <v>431</v>
      </c>
      <c r="C40" s="218" t="s">
        <v>376</v>
      </c>
      <c r="D40" s="219" t="s">
        <v>503</v>
      </c>
      <c r="E40" s="201" t="s">
        <v>513</v>
      </c>
      <c r="F40" s="201" t="s">
        <v>429</v>
      </c>
      <c r="G40" s="201" t="s">
        <v>430</v>
      </c>
      <c r="H40" s="202" t="s">
        <v>427</v>
      </c>
      <c r="I40" s="200" t="s">
        <v>439</v>
      </c>
      <c r="J40" s="201" t="s">
        <v>436</v>
      </c>
      <c r="K40" s="201" t="s">
        <v>437</v>
      </c>
      <c r="L40" s="202" t="s">
        <v>438</v>
      </c>
      <c r="M40" s="200" t="s">
        <v>435</v>
      </c>
      <c r="N40" s="211" t="s">
        <v>504</v>
      </c>
    </row>
    <row r="41" spans="1:17" x14ac:dyDescent="0.3">
      <c r="A41" s="230" t="s">
        <v>432</v>
      </c>
      <c r="B41" s="220">
        <f>'2_PRODUCTION'!D3</f>
        <v>0</v>
      </c>
      <c r="C41" s="190">
        <f>'2_PRODUCTION'!H3</f>
        <v>0</v>
      </c>
      <c r="D41" s="193" t="str">
        <f>IF(B41=0," ",C41/B41)</f>
        <v xml:space="preserve"> </v>
      </c>
      <c r="E41" s="189"/>
      <c r="F41" s="190">
        <f>E41*125%</f>
        <v>0</v>
      </c>
      <c r="G41" s="190">
        <f>E41*150%</f>
        <v>0</v>
      </c>
      <c r="H41" s="213">
        <f>IF(B41&lt;4000000,B41*20%,4000000*20%)</f>
        <v>0</v>
      </c>
      <c r="I41" s="203"/>
      <c r="J41" s="195"/>
      <c r="K41" s="198">
        <f>'1_TITRE'!$L$8*'1_TITRE'!$L$10</f>
        <v>0</v>
      </c>
      <c r="L41" s="204">
        <f>(K41/60)*12000</f>
        <v>0</v>
      </c>
      <c r="M41" s="212"/>
      <c r="N41" s="213"/>
      <c r="O41" s="188"/>
      <c r="P41" s="188"/>
      <c r="Q41" s="188"/>
    </row>
    <row r="42" spans="1:17" x14ac:dyDescent="0.3">
      <c r="A42" s="231" t="s">
        <v>433</v>
      </c>
      <c r="B42" s="221"/>
      <c r="C42" s="84"/>
      <c r="D42" s="194" t="str">
        <f t="shared" ref="D42:D43" si="2">IF(B42=0," ",C42/B42)</f>
        <v xml:space="preserve"> </v>
      </c>
      <c r="E42" s="83"/>
      <c r="F42" s="192">
        <f t="shared" ref="F42:F43" si="3">E42*125%</f>
        <v>0</v>
      </c>
      <c r="G42" s="192">
        <f t="shared" ref="G42:G43" si="4">E42*150%</f>
        <v>0</v>
      </c>
      <c r="H42" s="222">
        <f t="shared" ref="H42:H43" si="5">IF(B42&lt;4000000,B42*20%,4000000*20%)</f>
        <v>0</v>
      </c>
      <c r="I42" s="205"/>
      <c r="J42" s="196"/>
      <c r="K42" s="199">
        <f>'1_TITRE'!$L$8*'1_TITRE'!$L$10</f>
        <v>0</v>
      </c>
      <c r="L42" s="206">
        <f t="shared" ref="L42:L43" si="6">(K42/60)*12000</f>
        <v>0</v>
      </c>
      <c r="M42" s="214"/>
      <c r="N42" s="215"/>
      <c r="O42" s="188"/>
      <c r="P42" s="188"/>
      <c r="Q42" s="188"/>
    </row>
    <row r="43" spans="1:17" ht="22" thickBot="1" x14ac:dyDescent="0.35">
      <c r="A43" s="232" t="s">
        <v>434</v>
      </c>
      <c r="B43" s="223"/>
      <c r="C43" s="224"/>
      <c r="D43" s="225" t="str">
        <f t="shared" si="2"/>
        <v xml:space="preserve"> </v>
      </c>
      <c r="E43" s="226"/>
      <c r="F43" s="227">
        <f t="shared" si="3"/>
        <v>0</v>
      </c>
      <c r="G43" s="227">
        <f t="shared" si="4"/>
        <v>0</v>
      </c>
      <c r="H43" s="228">
        <f t="shared" si="5"/>
        <v>0</v>
      </c>
      <c r="I43" s="207"/>
      <c r="J43" s="208"/>
      <c r="K43" s="209">
        <f>'1_TITRE'!$L$8*'1_TITRE'!$L$10</f>
        <v>0</v>
      </c>
      <c r="L43" s="210">
        <f t="shared" si="6"/>
        <v>0</v>
      </c>
      <c r="M43" s="216"/>
      <c r="N43" s="217"/>
    </row>
    <row r="49" spans="1:14" x14ac:dyDescent="0.3">
      <c r="A49" s="58" t="s">
        <v>230</v>
      </c>
      <c r="B49" s="57"/>
      <c r="C49" s="57"/>
      <c r="D49" s="57"/>
      <c r="E49" s="57"/>
      <c r="F49" s="57"/>
      <c r="G49" s="57"/>
      <c r="H49" s="57"/>
      <c r="I49" s="57"/>
      <c r="J49" s="57"/>
      <c r="K49" s="57"/>
      <c r="L49" s="57"/>
      <c r="M49" s="57"/>
      <c r="N49" s="57"/>
    </row>
    <row r="50" spans="1:14" x14ac:dyDescent="0.3">
      <c r="A50" s="309" t="s">
        <v>505</v>
      </c>
      <c r="B50" s="309"/>
      <c r="C50" s="309"/>
      <c r="D50" s="309" t="s">
        <v>506</v>
      </c>
      <c r="E50" s="309"/>
      <c r="F50" s="52"/>
      <c r="G50" s="309" t="s">
        <v>507</v>
      </c>
      <c r="H50" s="309"/>
      <c r="I50" s="309"/>
      <c r="J50" s="309" t="s">
        <v>210</v>
      </c>
      <c r="K50" s="309" t="s">
        <v>231</v>
      </c>
      <c r="L50" s="309" t="s">
        <v>508</v>
      </c>
      <c r="M50" s="52"/>
      <c r="N50" s="52"/>
    </row>
    <row r="51" spans="1:14" x14ac:dyDescent="0.3">
      <c r="A51" s="309"/>
      <c r="B51" s="309"/>
      <c r="C51" s="309"/>
      <c r="D51" s="309"/>
      <c r="E51" s="309"/>
      <c r="F51" s="52"/>
      <c r="G51" s="309"/>
      <c r="H51" s="309"/>
      <c r="I51" s="309"/>
      <c r="J51" s="309"/>
      <c r="K51" s="309"/>
      <c r="L51" s="309"/>
      <c r="M51" s="52"/>
      <c r="N51" s="52"/>
    </row>
    <row r="52" spans="1:14" x14ac:dyDescent="0.3">
      <c r="A52" s="52" t="s">
        <v>182</v>
      </c>
      <c r="B52" s="52"/>
      <c r="C52" s="52"/>
      <c r="D52" s="52" t="s">
        <v>202</v>
      </c>
      <c r="E52" s="52"/>
      <c r="F52" s="52"/>
      <c r="G52" s="52" t="s">
        <v>205</v>
      </c>
      <c r="H52" s="52"/>
      <c r="I52" s="52"/>
      <c r="J52" s="52" t="s">
        <v>211</v>
      </c>
      <c r="K52" s="52" t="s">
        <v>232</v>
      </c>
      <c r="L52" s="52" t="s">
        <v>509</v>
      </c>
      <c r="M52" s="52"/>
      <c r="N52" s="52"/>
    </row>
    <row r="53" spans="1:14" x14ac:dyDescent="0.3">
      <c r="A53" s="52" t="s">
        <v>181</v>
      </c>
      <c r="B53" s="52"/>
      <c r="C53" s="52"/>
      <c r="D53" s="52" t="s">
        <v>203</v>
      </c>
      <c r="E53" s="52"/>
      <c r="F53" s="52"/>
      <c r="G53" s="52" t="s">
        <v>207</v>
      </c>
      <c r="H53" s="52"/>
      <c r="I53" s="52"/>
      <c r="J53" s="52" t="s">
        <v>212</v>
      </c>
      <c r="K53" s="52" t="s">
        <v>404</v>
      </c>
      <c r="L53" s="52" t="s">
        <v>529</v>
      </c>
      <c r="M53" s="52"/>
      <c r="N53" s="52"/>
    </row>
    <row r="54" spans="1:14" x14ac:dyDescent="0.3">
      <c r="A54" s="52" t="s">
        <v>201</v>
      </c>
      <c r="B54" s="52"/>
      <c r="C54" s="52"/>
      <c r="D54" s="52" t="s">
        <v>510</v>
      </c>
      <c r="E54" s="52"/>
      <c r="F54" s="52"/>
      <c r="G54" s="52" t="s">
        <v>208</v>
      </c>
      <c r="H54" s="52"/>
      <c r="I54" s="52"/>
      <c r="J54" s="52" t="s">
        <v>213</v>
      </c>
      <c r="K54" s="52" t="s">
        <v>233</v>
      </c>
      <c r="L54" s="52" t="s">
        <v>511</v>
      </c>
      <c r="M54" s="52"/>
      <c r="N54" s="52"/>
    </row>
    <row r="55" spans="1:14" x14ac:dyDescent="0.3">
      <c r="A55" s="52" t="s">
        <v>204</v>
      </c>
      <c r="B55" s="52"/>
      <c r="C55" s="52"/>
      <c r="D55" s="52" t="s">
        <v>512</v>
      </c>
      <c r="E55" s="52"/>
      <c r="F55" s="52"/>
      <c r="G55" s="52" t="s">
        <v>206</v>
      </c>
      <c r="H55" s="52"/>
      <c r="I55" s="52"/>
      <c r="J55" s="52" t="s">
        <v>214</v>
      </c>
      <c r="K55" s="52"/>
      <c r="L55" s="52"/>
      <c r="M55" s="52"/>
      <c r="N55" s="52"/>
    </row>
    <row r="56" spans="1:14" x14ac:dyDescent="0.3">
      <c r="A56" s="52"/>
      <c r="B56" s="52"/>
      <c r="C56" s="52"/>
      <c r="D56" s="52" t="s">
        <v>204</v>
      </c>
      <c r="E56" s="52"/>
      <c r="F56" s="52"/>
      <c r="G56" s="52" t="s">
        <v>209</v>
      </c>
      <c r="H56" s="52"/>
      <c r="I56" s="52"/>
      <c r="J56" s="52" t="s">
        <v>215</v>
      </c>
      <c r="K56" s="52"/>
      <c r="L56" s="52"/>
      <c r="M56" s="52"/>
      <c r="N56" s="52"/>
    </row>
    <row r="57" spans="1:14" x14ac:dyDescent="0.3">
      <c r="A57" s="52"/>
      <c r="B57" s="52"/>
      <c r="C57" s="52"/>
      <c r="D57" s="52"/>
      <c r="E57" s="52"/>
      <c r="F57" s="52"/>
      <c r="G57" s="52" t="s">
        <v>525</v>
      </c>
      <c r="H57" s="52"/>
      <c r="I57" s="52"/>
      <c r="J57" s="52" t="s">
        <v>216</v>
      </c>
      <c r="K57" s="52"/>
      <c r="L57" s="52"/>
      <c r="M57" s="52"/>
      <c r="N57" s="52"/>
    </row>
    <row r="58" spans="1:14" x14ac:dyDescent="0.3">
      <c r="A58" s="52"/>
      <c r="B58" s="52"/>
      <c r="C58" s="52"/>
      <c r="D58" s="52"/>
      <c r="E58" s="52"/>
      <c r="F58" s="52"/>
      <c r="G58" s="52" t="s">
        <v>526</v>
      </c>
      <c r="H58" s="52"/>
      <c r="I58" s="52"/>
      <c r="J58" s="52"/>
      <c r="K58" s="52"/>
      <c r="L58" s="52"/>
      <c r="M58" s="52"/>
      <c r="N58" s="52"/>
    </row>
    <row r="59" spans="1:14" x14ac:dyDescent="0.3">
      <c r="A59" s="52"/>
      <c r="B59" s="52"/>
      <c r="C59" s="52"/>
      <c r="D59" s="52"/>
      <c r="E59" s="52"/>
      <c r="F59" s="52"/>
      <c r="G59" s="52" t="s">
        <v>527</v>
      </c>
      <c r="H59" s="52"/>
      <c r="I59" s="52"/>
      <c r="J59" s="52" t="s">
        <v>217</v>
      </c>
      <c r="K59" s="52"/>
      <c r="L59" s="52"/>
      <c r="M59" s="52"/>
      <c r="N59" s="52"/>
    </row>
    <row r="60" spans="1:14" x14ac:dyDescent="0.3">
      <c r="A60" s="52"/>
      <c r="B60" s="52"/>
      <c r="C60" s="52"/>
      <c r="D60" s="52"/>
      <c r="E60" s="52"/>
      <c r="F60" s="52"/>
      <c r="G60" s="52" t="s">
        <v>528</v>
      </c>
      <c r="H60" s="52"/>
      <c r="I60" s="52"/>
      <c r="J60" s="52" t="s">
        <v>218</v>
      </c>
      <c r="K60" s="52"/>
      <c r="L60" s="52"/>
      <c r="M60" s="52"/>
      <c r="N60" s="52"/>
    </row>
    <row r="61" spans="1:14" x14ac:dyDescent="0.3">
      <c r="A61" s="52"/>
      <c r="B61" s="52"/>
      <c r="C61" s="52"/>
      <c r="D61" s="52"/>
      <c r="E61" s="52"/>
      <c r="F61" s="52"/>
      <c r="G61" s="52" t="s">
        <v>204</v>
      </c>
      <c r="H61" s="52"/>
      <c r="I61" s="52"/>
      <c r="J61" s="52" t="s">
        <v>219</v>
      </c>
      <c r="K61" s="52"/>
      <c r="L61" s="52"/>
      <c r="M61" s="52"/>
      <c r="N61" s="52"/>
    </row>
    <row r="62" spans="1:14" x14ac:dyDescent="0.3">
      <c r="A62" s="52"/>
      <c r="B62" s="52"/>
      <c r="C62" s="52"/>
      <c r="D62" s="52"/>
      <c r="E62" s="52"/>
      <c r="F62" s="52"/>
      <c r="G62" s="52"/>
      <c r="H62" s="52"/>
      <c r="I62" s="52"/>
      <c r="J62" s="52" t="s">
        <v>220</v>
      </c>
      <c r="K62" s="52"/>
      <c r="L62" s="52"/>
      <c r="M62" s="52"/>
      <c r="N62" s="52"/>
    </row>
    <row r="63" spans="1:14" x14ac:dyDescent="0.3">
      <c r="A63" s="52"/>
      <c r="B63" s="52"/>
      <c r="C63" s="52"/>
      <c r="D63" s="52"/>
      <c r="E63" s="52"/>
      <c r="F63" s="52"/>
      <c r="G63" s="52"/>
      <c r="H63" s="52"/>
      <c r="I63" s="52"/>
      <c r="J63" s="52" t="s">
        <v>221</v>
      </c>
      <c r="K63" s="52"/>
      <c r="L63" s="52"/>
      <c r="M63" s="52"/>
      <c r="N63" s="52"/>
    </row>
    <row r="64" spans="1:14" x14ac:dyDescent="0.3">
      <c r="A64" s="52"/>
      <c r="B64" s="52"/>
      <c r="C64" s="52"/>
      <c r="D64" s="52"/>
      <c r="E64" s="52"/>
      <c r="F64" s="52"/>
      <c r="G64" s="52"/>
      <c r="H64" s="52"/>
      <c r="I64" s="52"/>
      <c r="J64" s="52" t="s">
        <v>222</v>
      </c>
      <c r="K64" s="52"/>
      <c r="L64" s="52"/>
      <c r="M64" s="52"/>
      <c r="N64" s="52"/>
    </row>
    <row r="65" spans="1:14" x14ac:dyDescent="0.3">
      <c r="A65" s="52"/>
      <c r="B65" s="52"/>
      <c r="C65" s="52"/>
      <c r="D65" s="52"/>
      <c r="E65" s="52"/>
      <c r="F65" s="52"/>
      <c r="G65" s="52"/>
      <c r="H65" s="52"/>
      <c r="I65" s="52"/>
      <c r="J65" s="52" t="s">
        <v>370</v>
      </c>
      <c r="K65" s="52"/>
      <c r="L65" s="52"/>
      <c r="M65" s="52"/>
      <c r="N65" s="52"/>
    </row>
    <row r="66" spans="1:14" x14ac:dyDescent="0.3">
      <c r="A66" s="52"/>
      <c r="B66" s="52"/>
      <c r="C66" s="52"/>
      <c r="D66" s="52"/>
      <c r="E66" s="52"/>
      <c r="F66" s="52"/>
      <c r="G66" s="52"/>
      <c r="H66" s="52"/>
      <c r="I66" s="52"/>
      <c r="J66" s="52" t="s">
        <v>223</v>
      </c>
      <c r="K66" s="52"/>
      <c r="L66" s="52"/>
      <c r="M66" s="52"/>
      <c r="N66" s="52"/>
    </row>
    <row r="67" spans="1:14" x14ac:dyDescent="0.3">
      <c r="A67" s="52"/>
      <c r="B67" s="52"/>
      <c r="C67" s="52"/>
      <c r="D67" s="52"/>
      <c r="E67" s="52"/>
      <c r="F67" s="52"/>
      <c r="G67" s="52"/>
      <c r="H67" s="52"/>
      <c r="I67" s="52"/>
      <c r="J67" s="52" t="s">
        <v>224</v>
      </c>
      <c r="K67" s="52"/>
      <c r="L67" s="52"/>
      <c r="M67" s="52"/>
      <c r="N67" s="52"/>
    </row>
    <row r="68" spans="1:14" x14ac:dyDescent="0.3">
      <c r="A68" s="52"/>
      <c r="B68" s="52"/>
      <c r="C68" s="52"/>
      <c r="D68" s="52"/>
      <c r="E68" s="52"/>
      <c r="F68" s="52"/>
      <c r="G68" s="52"/>
      <c r="H68" s="52"/>
      <c r="I68" s="52"/>
      <c r="J68" s="52" t="s">
        <v>225</v>
      </c>
      <c r="K68" s="52"/>
      <c r="L68" s="52"/>
      <c r="M68" s="52"/>
      <c r="N68" s="52"/>
    </row>
    <row r="69" spans="1:14" x14ac:dyDescent="0.3">
      <c r="A69" s="52"/>
      <c r="B69" s="52"/>
      <c r="C69" s="52"/>
      <c r="D69" s="52"/>
      <c r="E69" s="52"/>
      <c r="F69" s="52"/>
      <c r="G69" s="52"/>
      <c r="H69" s="52"/>
      <c r="I69" s="52"/>
      <c r="J69" s="52" t="s">
        <v>226</v>
      </c>
      <c r="K69" s="52"/>
      <c r="L69" s="52"/>
      <c r="M69" s="52"/>
      <c r="N69" s="52"/>
    </row>
    <row r="70" spans="1:14" x14ac:dyDescent="0.3">
      <c r="A70" s="52"/>
      <c r="B70" s="52"/>
      <c r="C70" s="52"/>
      <c r="D70" s="52"/>
      <c r="E70" s="52"/>
      <c r="F70" s="52"/>
      <c r="G70" s="52"/>
      <c r="H70" s="52"/>
      <c r="I70" s="52"/>
      <c r="J70" s="52" t="s">
        <v>227</v>
      </c>
      <c r="K70" s="52"/>
      <c r="L70" s="52"/>
      <c r="M70" s="52"/>
      <c r="N70" s="52"/>
    </row>
    <row r="71" spans="1:14" x14ac:dyDescent="0.3">
      <c r="A71" s="52"/>
      <c r="B71" s="52"/>
      <c r="C71" s="52"/>
      <c r="D71" s="52"/>
      <c r="E71" s="52"/>
      <c r="F71" s="52"/>
      <c r="G71" s="52"/>
      <c r="H71" s="52"/>
      <c r="I71" s="52"/>
      <c r="J71" s="52"/>
      <c r="K71" s="52"/>
      <c r="L71" s="52"/>
      <c r="M71" s="52"/>
      <c r="N71" s="52"/>
    </row>
    <row r="72" spans="1:14" x14ac:dyDescent="0.3">
      <c r="A72" s="52"/>
      <c r="B72" s="52"/>
      <c r="C72" s="52"/>
      <c r="D72" s="52"/>
      <c r="E72" s="52"/>
      <c r="F72" s="52"/>
      <c r="G72" s="52"/>
      <c r="H72" s="52"/>
      <c r="I72" s="52"/>
      <c r="J72" s="52" t="s">
        <v>228</v>
      </c>
      <c r="K72" s="52"/>
      <c r="L72" s="52"/>
      <c r="M72" s="52"/>
      <c r="N72" s="52"/>
    </row>
    <row r="73" spans="1:14" x14ac:dyDescent="0.3">
      <c r="A73" s="52"/>
      <c r="B73" s="52"/>
      <c r="C73" s="52"/>
      <c r="D73" s="52"/>
      <c r="E73" s="52"/>
      <c r="F73" s="52"/>
      <c r="G73" s="52"/>
      <c r="H73" s="52"/>
      <c r="I73" s="52"/>
      <c r="J73" s="52" t="s">
        <v>229</v>
      </c>
      <c r="K73" s="52"/>
      <c r="L73" s="52"/>
      <c r="M73" s="52"/>
      <c r="N73" s="52"/>
    </row>
    <row r="74" spans="1:14" x14ac:dyDescent="0.3">
      <c r="A74" s="197"/>
      <c r="B74" s="197"/>
      <c r="C74" s="197"/>
      <c r="D74" s="197"/>
      <c r="E74" s="197"/>
      <c r="F74" s="197"/>
      <c r="G74" s="197"/>
      <c r="H74" s="197"/>
      <c r="I74" s="197"/>
      <c r="J74" s="197"/>
      <c r="K74" s="197"/>
      <c r="L74" s="197"/>
      <c r="M74" s="52"/>
      <c r="N74" s="52"/>
    </row>
  </sheetData>
  <sheetProtection formatCells="0" selectLockedCells="1"/>
  <mergeCells count="76">
    <mergeCell ref="G20:I20"/>
    <mergeCell ref="G21:I21"/>
    <mergeCell ref="A17:C17"/>
    <mergeCell ref="A38:D38"/>
    <mergeCell ref="E38:H38"/>
    <mergeCell ref="I38:N38"/>
    <mergeCell ref="A33:F33"/>
    <mergeCell ref="A34:F34"/>
    <mergeCell ref="A37:D37"/>
    <mergeCell ref="E37:H37"/>
    <mergeCell ref="I37:N37"/>
    <mergeCell ref="I36:N36"/>
    <mergeCell ref="E36:H36"/>
    <mergeCell ref="A36:D36"/>
    <mergeCell ref="G16:I16"/>
    <mergeCell ref="M13:N13"/>
    <mergeCell ref="M9:N9"/>
    <mergeCell ref="O13:Q13"/>
    <mergeCell ref="A15:C15"/>
    <mergeCell ref="G15:I15"/>
    <mergeCell ref="A12:B12"/>
    <mergeCell ref="C13:L13"/>
    <mergeCell ref="A13:B13"/>
    <mergeCell ref="C9:D9"/>
    <mergeCell ref="E9:F9"/>
    <mergeCell ref="G9:H9"/>
    <mergeCell ref="A16:C16"/>
    <mergeCell ref="O1:Q1"/>
    <mergeCell ref="C2:D2"/>
    <mergeCell ref="E2:F2"/>
    <mergeCell ref="O3:Q12"/>
    <mergeCell ref="K9:L9"/>
    <mergeCell ref="M11:N11"/>
    <mergeCell ref="C10:L10"/>
    <mergeCell ref="C11:L11"/>
    <mergeCell ref="C12:L12"/>
    <mergeCell ref="M10:N10"/>
    <mergeCell ref="M12:N12"/>
    <mergeCell ref="M2:N2"/>
    <mergeCell ref="A3:L6"/>
    <mergeCell ref="G2:H2"/>
    <mergeCell ref="C1:D1"/>
    <mergeCell ref="A9:B9"/>
    <mergeCell ref="G17:I17"/>
    <mergeCell ref="D27:F27"/>
    <mergeCell ref="A24:C24"/>
    <mergeCell ref="A25:C25"/>
    <mergeCell ref="A26:C26"/>
    <mergeCell ref="A18:C18"/>
    <mergeCell ref="A19:C19"/>
    <mergeCell ref="A20:C20"/>
    <mergeCell ref="G23:I23"/>
    <mergeCell ref="G24:I24"/>
    <mergeCell ref="G25:I25"/>
    <mergeCell ref="G18:I18"/>
    <mergeCell ref="G19:I19"/>
    <mergeCell ref="G26:I26"/>
    <mergeCell ref="A21:C21"/>
    <mergeCell ref="A22:C22"/>
    <mergeCell ref="A1:B1"/>
    <mergeCell ref="A2:B2"/>
    <mergeCell ref="G1:H1"/>
    <mergeCell ref="A10:B10"/>
    <mergeCell ref="A11:B11"/>
    <mergeCell ref="A7:L8"/>
    <mergeCell ref="G22:I22"/>
    <mergeCell ref="G27:I27"/>
    <mergeCell ref="A23:C23"/>
    <mergeCell ref="A32:F32"/>
    <mergeCell ref="A30:N31"/>
    <mergeCell ref="G32:N34"/>
    <mergeCell ref="A27:C27"/>
    <mergeCell ref="A28:C28"/>
    <mergeCell ref="G28:I28"/>
    <mergeCell ref="B29:C29"/>
    <mergeCell ref="G29:I29"/>
  </mergeCells>
  <conditionalFormatting sqref="D27">
    <cfRule type="cellIs" dxfId="1" priority="2" operator="equal">
      <formula>0</formula>
    </cfRule>
  </conditionalFormatting>
  <conditionalFormatting sqref="J2">
    <cfRule type="containsBlanks" dxfId="0" priority="1">
      <formula>LEN(TRIM(J2))=0</formula>
    </cfRule>
  </conditionalFormatting>
  <dataValidations count="1">
    <dataValidation type="list" allowBlank="1" showInputMessage="1" sqref="J2" xr:uid="{00000000-0002-0000-0900-000000000000}">
      <formula1>$J$52:$J$68</formula1>
    </dataValidation>
  </dataValidations>
  <printOptions horizontalCentered="1" verticalCentered="1"/>
  <pageMargins left="0.23622047244094491" right="0.23622047244094491" top="0.74803149606299213" bottom="0.74803149606299213" header="0.31496062992125984" footer="0.31496062992125984"/>
  <pageSetup paperSize="9"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euil7"/>
  <dimension ref="A1:E136"/>
  <sheetViews>
    <sheetView showGridLines="0" zoomScaleNormal="100" zoomScaleSheetLayoutView="90" workbookViewId="0">
      <selection activeCell="I32" sqref="I32"/>
    </sheetView>
  </sheetViews>
  <sheetFormatPr baseColWidth="10" defaultColWidth="12" defaultRowHeight="12" x14ac:dyDescent="0.3"/>
  <cols>
    <col min="1" max="1" width="46" style="12" customWidth="1"/>
    <col min="2" max="2" width="52" style="12" customWidth="1"/>
    <col min="3" max="3" width="14.77734375" style="13" bestFit="1" customWidth="1"/>
    <col min="4" max="4" width="22.33203125" style="12" customWidth="1"/>
    <col min="5" max="5" width="14.77734375" style="176" customWidth="1"/>
    <col min="6" max="6" width="8.6640625" style="12" customWidth="1"/>
    <col min="7" max="16384" width="12" style="12"/>
  </cols>
  <sheetData>
    <row r="1" spans="1:5" ht="42" customHeight="1" x14ac:dyDescent="0.3">
      <c r="A1" s="178" t="s">
        <v>403</v>
      </c>
      <c r="B1" s="179">
        <f>'1_TITRE'!B2</f>
        <v>0</v>
      </c>
      <c r="C1" s="180" t="s">
        <v>81</v>
      </c>
      <c r="D1" s="179" t="s">
        <v>402</v>
      </c>
      <c r="E1" s="179" t="s">
        <v>415</v>
      </c>
    </row>
    <row r="2" spans="1:5" ht="14.5" x14ac:dyDescent="0.3">
      <c r="A2" s="415" t="s">
        <v>82</v>
      </c>
      <c r="B2" s="416"/>
      <c r="C2" s="417">
        <f>SUM(C3:C10)</f>
        <v>0</v>
      </c>
      <c r="D2" s="418"/>
      <c r="E2" s="419"/>
    </row>
    <row r="3" spans="1:5" x14ac:dyDescent="0.3">
      <c r="A3" s="14" t="s">
        <v>83</v>
      </c>
      <c r="B3" s="170">
        <f>'2_PRODUCTION'!B9</f>
        <v>0</v>
      </c>
      <c r="C3" s="16"/>
      <c r="D3" s="15"/>
      <c r="E3" s="171"/>
    </row>
    <row r="4" spans="1:5" x14ac:dyDescent="0.3">
      <c r="A4" s="14" t="s">
        <v>137</v>
      </c>
      <c r="B4" s="15"/>
      <c r="C4" s="16"/>
      <c r="D4" s="15"/>
      <c r="E4" s="171"/>
    </row>
    <row r="5" spans="1:5" x14ac:dyDescent="0.3">
      <c r="A5" s="14" t="s">
        <v>84</v>
      </c>
      <c r="B5" s="17"/>
      <c r="C5" s="16"/>
      <c r="D5" s="17"/>
      <c r="E5" s="171"/>
    </row>
    <row r="6" spans="1:5" x14ac:dyDescent="0.3">
      <c r="A6" s="14" t="s">
        <v>135</v>
      </c>
      <c r="B6" s="17"/>
      <c r="C6" s="16"/>
      <c r="D6" s="17"/>
      <c r="E6" s="171"/>
    </row>
    <row r="7" spans="1:5" x14ac:dyDescent="0.3">
      <c r="A7" s="14" t="s">
        <v>85</v>
      </c>
      <c r="B7" s="15"/>
      <c r="C7" s="16"/>
      <c r="D7" s="15"/>
      <c r="E7" s="171"/>
    </row>
    <row r="8" spans="1:5" x14ac:dyDescent="0.3">
      <c r="A8" s="14" t="s">
        <v>86</v>
      </c>
      <c r="B8" s="15"/>
      <c r="C8" s="16"/>
      <c r="D8" s="15"/>
      <c r="E8" s="171"/>
    </row>
    <row r="9" spans="1:5" x14ac:dyDescent="0.3">
      <c r="A9" s="14" t="s">
        <v>162</v>
      </c>
      <c r="B9" s="15"/>
      <c r="C9" s="16"/>
      <c r="D9" s="15"/>
      <c r="E9" s="171"/>
    </row>
    <row r="10" spans="1:5" x14ac:dyDescent="0.3">
      <c r="A10" s="14"/>
      <c r="B10" s="15"/>
      <c r="C10" s="16"/>
      <c r="D10" s="15"/>
      <c r="E10" s="171"/>
    </row>
    <row r="11" spans="1:5" ht="14.5" x14ac:dyDescent="0.3">
      <c r="A11" s="415" t="s">
        <v>87</v>
      </c>
      <c r="B11" s="420"/>
      <c r="C11" s="417">
        <f>SUM(C12:C19)</f>
        <v>0</v>
      </c>
      <c r="D11" s="421"/>
      <c r="E11" s="422"/>
    </row>
    <row r="12" spans="1:5" x14ac:dyDescent="0.3">
      <c r="A12" s="14" t="s">
        <v>83</v>
      </c>
      <c r="B12" s="15"/>
      <c r="C12" s="16"/>
      <c r="D12" s="15"/>
      <c r="E12" s="171"/>
    </row>
    <row r="13" spans="1:5" x14ac:dyDescent="0.3">
      <c r="A13" s="14" t="s">
        <v>137</v>
      </c>
      <c r="B13" s="15"/>
      <c r="C13" s="16"/>
      <c r="D13" s="15"/>
      <c r="E13" s="171"/>
    </row>
    <row r="14" spans="1:5" x14ac:dyDescent="0.3">
      <c r="A14" s="14" t="s">
        <v>266</v>
      </c>
      <c r="B14" s="15"/>
      <c r="C14" s="16"/>
      <c r="D14" s="15"/>
      <c r="E14" s="171"/>
    </row>
    <row r="15" spans="1:5" x14ac:dyDescent="0.3">
      <c r="A15" s="14" t="s">
        <v>265</v>
      </c>
      <c r="B15" s="15"/>
      <c r="C15" s="16"/>
      <c r="D15" s="15"/>
      <c r="E15" s="171"/>
    </row>
    <row r="16" spans="1:5" x14ac:dyDescent="0.3">
      <c r="A16" s="14" t="s">
        <v>85</v>
      </c>
      <c r="B16" s="15"/>
      <c r="C16" s="16"/>
      <c r="D16" s="15"/>
      <c r="E16" s="171"/>
    </row>
    <row r="17" spans="1:5" x14ac:dyDescent="0.3">
      <c r="A17" s="14" t="s">
        <v>86</v>
      </c>
      <c r="B17" s="15"/>
      <c r="C17" s="16"/>
      <c r="D17" s="15"/>
      <c r="E17" s="171"/>
    </row>
    <row r="18" spans="1:5" x14ac:dyDescent="0.3">
      <c r="A18" s="14" t="s">
        <v>162</v>
      </c>
      <c r="B18" s="15"/>
      <c r="C18" s="16"/>
      <c r="D18" s="15"/>
      <c r="E18" s="171"/>
    </row>
    <row r="19" spans="1:5" x14ac:dyDescent="0.3">
      <c r="A19" s="18"/>
      <c r="B19" s="19"/>
      <c r="C19" s="20"/>
      <c r="D19" s="19"/>
      <c r="E19" s="173"/>
    </row>
    <row r="20" spans="1:5" ht="14.5" x14ac:dyDescent="0.3">
      <c r="A20" s="415" t="s">
        <v>140</v>
      </c>
      <c r="B20" s="420"/>
      <c r="C20" s="417">
        <f>C21+C22+C25</f>
        <v>0</v>
      </c>
      <c r="D20" s="421"/>
      <c r="E20" s="423"/>
    </row>
    <row r="21" spans="1:5" x14ac:dyDescent="0.3">
      <c r="A21" s="14" t="s">
        <v>83</v>
      </c>
      <c r="B21" s="15"/>
      <c r="C21" s="16"/>
      <c r="D21" s="15"/>
      <c r="E21" s="171"/>
    </row>
    <row r="22" spans="1:5" x14ac:dyDescent="0.3">
      <c r="A22" s="14" t="s">
        <v>137</v>
      </c>
      <c r="B22" s="15"/>
      <c r="C22" s="16"/>
      <c r="D22" s="15"/>
      <c r="E22" s="171"/>
    </row>
    <row r="23" spans="1:5" x14ac:dyDescent="0.3">
      <c r="A23" s="21" t="s">
        <v>138</v>
      </c>
      <c r="B23" s="15"/>
      <c r="C23" s="16"/>
      <c r="D23" s="15"/>
      <c r="E23" s="171"/>
    </row>
    <row r="24" spans="1:5" x14ac:dyDescent="0.3">
      <c r="A24" s="21" t="s">
        <v>139</v>
      </c>
      <c r="B24" s="15"/>
      <c r="C24" s="16"/>
      <c r="D24" s="15"/>
      <c r="E24" s="171"/>
    </row>
    <row r="25" spans="1:5" x14ac:dyDescent="0.3">
      <c r="A25" s="14" t="s">
        <v>88</v>
      </c>
      <c r="B25" s="15"/>
      <c r="C25" s="16"/>
      <c r="D25" s="15"/>
      <c r="E25" s="171"/>
    </row>
    <row r="26" spans="1:5" ht="14.5" x14ac:dyDescent="0.3">
      <c r="A26" s="415" t="s">
        <v>141</v>
      </c>
      <c r="B26" s="420"/>
      <c r="C26" s="417">
        <f>C27+C28+C31</f>
        <v>0</v>
      </c>
      <c r="D26" s="421"/>
      <c r="E26" s="422"/>
    </row>
    <row r="27" spans="1:5" x14ac:dyDescent="0.3">
      <c r="A27" s="14" t="s">
        <v>83</v>
      </c>
      <c r="B27" s="15"/>
      <c r="C27" s="16"/>
      <c r="D27" s="15"/>
      <c r="E27" s="171"/>
    </row>
    <row r="28" spans="1:5" x14ac:dyDescent="0.3">
      <c r="A28" s="14" t="s">
        <v>137</v>
      </c>
      <c r="B28" s="15"/>
      <c r="C28" s="16"/>
      <c r="D28" s="15"/>
      <c r="E28" s="171"/>
    </row>
    <row r="29" spans="1:5" x14ac:dyDescent="0.3">
      <c r="A29" s="21" t="s">
        <v>138</v>
      </c>
      <c r="B29" s="15"/>
      <c r="C29" s="16"/>
      <c r="D29" s="15"/>
      <c r="E29" s="171"/>
    </row>
    <row r="30" spans="1:5" x14ac:dyDescent="0.3">
      <c r="A30" s="21" t="s">
        <v>139</v>
      </c>
      <c r="B30" s="15"/>
      <c r="C30" s="16"/>
      <c r="D30" s="15"/>
      <c r="E30" s="171"/>
    </row>
    <row r="31" spans="1:5" x14ac:dyDescent="0.3">
      <c r="A31" s="14" t="s">
        <v>88</v>
      </c>
      <c r="B31" s="15"/>
      <c r="C31" s="16"/>
      <c r="D31" s="15"/>
      <c r="E31" s="171"/>
    </row>
    <row r="32" spans="1:5" ht="14.5" x14ac:dyDescent="0.3">
      <c r="A32" s="415" t="s">
        <v>142</v>
      </c>
      <c r="B32" s="420"/>
      <c r="C32" s="417">
        <f>C33+C34+C37</f>
        <v>0</v>
      </c>
      <c r="D32" s="421"/>
      <c r="E32" s="422"/>
    </row>
    <row r="33" spans="1:5" x14ac:dyDescent="0.3">
      <c r="A33" s="14" t="s">
        <v>83</v>
      </c>
      <c r="B33" s="15"/>
      <c r="C33" s="16"/>
      <c r="D33" s="15"/>
      <c r="E33" s="171"/>
    </row>
    <row r="34" spans="1:5" x14ac:dyDescent="0.3">
      <c r="A34" s="14" t="s">
        <v>137</v>
      </c>
      <c r="B34" s="15"/>
      <c r="C34" s="16"/>
      <c r="D34" s="15"/>
      <c r="E34" s="171"/>
    </row>
    <row r="35" spans="1:5" x14ac:dyDescent="0.3">
      <c r="A35" s="21" t="s">
        <v>138</v>
      </c>
      <c r="B35" s="15"/>
      <c r="C35" s="16"/>
      <c r="D35" s="15"/>
      <c r="E35" s="171"/>
    </row>
    <row r="36" spans="1:5" x14ac:dyDescent="0.3">
      <c r="A36" s="21" t="s">
        <v>139</v>
      </c>
      <c r="B36" s="15"/>
      <c r="C36" s="16"/>
      <c r="D36" s="15"/>
      <c r="E36" s="171"/>
    </row>
    <row r="37" spans="1:5" x14ac:dyDescent="0.3">
      <c r="A37" s="14" t="s">
        <v>88</v>
      </c>
      <c r="B37" s="15"/>
      <c r="C37" s="16"/>
      <c r="D37" s="15"/>
      <c r="E37" s="171"/>
    </row>
    <row r="38" spans="1:5" ht="14.5" x14ac:dyDescent="0.3">
      <c r="A38" s="415" t="s">
        <v>89</v>
      </c>
      <c r="B38" s="420"/>
      <c r="C38" s="417">
        <f>SUM(C39:C47)</f>
        <v>0</v>
      </c>
      <c r="D38" s="421"/>
      <c r="E38" s="422"/>
    </row>
    <row r="39" spans="1:5" x14ac:dyDescent="0.3">
      <c r="A39" s="22" t="s">
        <v>143</v>
      </c>
      <c r="B39" s="23"/>
      <c r="C39" s="24"/>
      <c r="D39" s="25"/>
      <c r="E39" s="174"/>
    </row>
    <row r="40" spans="1:5" x14ac:dyDescent="0.3">
      <c r="A40" s="14" t="s">
        <v>136</v>
      </c>
      <c r="B40" s="15"/>
      <c r="C40" s="16"/>
      <c r="D40" s="15"/>
      <c r="E40" s="171"/>
    </row>
    <row r="41" spans="1:5" x14ac:dyDescent="0.3">
      <c r="A41" s="14" t="s">
        <v>151</v>
      </c>
      <c r="B41" s="15"/>
      <c r="C41" s="16"/>
      <c r="D41" s="15"/>
      <c r="E41" s="171"/>
    </row>
    <row r="42" spans="1:5" x14ac:dyDescent="0.3">
      <c r="A42" s="14" t="s">
        <v>152</v>
      </c>
      <c r="B42" s="15"/>
      <c r="C42" s="16"/>
      <c r="D42" s="15"/>
      <c r="E42" s="171"/>
    </row>
    <row r="43" spans="1:5" x14ac:dyDescent="0.3">
      <c r="A43" s="14" t="s">
        <v>153</v>
      </c>
      <c r="B43" s="15"/>
      <c r="C43" s="16"/>
      <c r="D43" s="15"/>
      <c r="E43" s="171"/>
    </row>
    <row r="44" spans="1:5" x14ac:dyDescent="0.3">
      <c r="A44" s="14" t="s">
        <v>146</v>
      </c>
      <c r="B44" s="15"/>
      <c r="C44" s="16"/>
      <c r="D44" s="15"/>
      <c r="E44" s="171"/>
    </row>
    <row r="45" spans="1:5" x14ac:dyDescent="0.3">
      <c r="A45" s="14" t="s">
        <v>204</v>
      </c>
      <c r="B45" s="15"/>
      <c r="C45" s="16"/>
      <c r="D45" s="15"/>
      <c r="E45" s="171"/>
    </row>
    <row r="46" spans="1:5" x14ac:dyDescent="0.3">
      <c r="A46" s="14" t="s">
        <v>204</v>
      </c>
      <c r="B46" s="15"/>
      <c r="C46" s="16"/>
      <c r="D46" s="15"/>
      <c r="E46" s="171"/>
    </row>
    <row r="47" spans="1:5" x14ac:dyDescent="0.3">
      <c r="A47" s="14" t="s">
        <v>204</v>
      </c>
      <c r="B47" s="15"/>
      <c r="C47" s="16"/>
      <c r="D47" s="15"/>
      <c r="E47" s="171"/>
    </row>
    <row r="48" spans="1:5" ht="14.5" x14ac:dyDescent="0.3">
      <c r="A48" s="424" t="s">
        <v>150</v>
      </c>
      <c r="B48" s="425"/>
      <c r="C48" s="426">
        <f>SUM(C49:C57)</f>
        <v>0</v>
      </c>
      <c r="D48" s="427"/>
      <c r="E48" s="428"/>
    </row>
    <row r="49" spans="1:5" x14ac:dyDescent="0.3">
      <c r="A49" s="27" t="s">
        <v>262</v>
      </c>
      <c r="B49" s="28"/>
      <c r="C49" s="16"/>
      <c r="D49" s="15"/>
      <c r="E49" s="171"/>
    </row>
    <row r="50" spans="1:5" x14ac:dyDescent="0.3">
      <c r="A50" s="27" t="s">
        <v>263</v>
      </c>
      <c r="B50" s="28"/>
      <c r="C50" s="16"/>
      <c r="D50" s="15"/>
      <c r="E50" s="171"/>
    </row>
    <row r="51" spans="1:5" x14ac:dyDescent="0.3">
      <c r="A51" s="27" t="s">
        <v>264</v>
      </c>
      <c r="B51" s="28"/>
      <c r="C51" s="16"/>
      <c r="D51" s="15"/>
      <c r="E51" s="171"/>
    </row>
    <row r="52" spans="1:5" x14ac:dyDescent="0.3">
      <c r="A52" s="27" t="s">
        <v>148</v>
      </c>
      <c r="B52" s="28"/>
      <c r="C52" s="16"/>
      <c r="D52" s="15"/>
      <c r="E52" s="171"/>
    </row>
    <row r="53" spans="1:5" x14ac:dyDescent="0.3">
      <c r="A53" s="27" t="s">
        <v>149</v>
      </c>
      <c r="B53" s="28"/>
      <c r="C53" s="16"/>
      <c r="D53" s="15"/>
      <c r="E53" s="171"/>
    </row>
    <row r="54" spans="1:5" x14ac:dyDescent="0.3">
      <c r="A54" s="27" t="s">
        <v>90</v>
      </c>
      <c r="B54" s="28"/>
      <c r="C54" s="16"/>
      <c r="D54" s="15"/>
      <c r="E54" s="171"/>
    </row>
    <row r="55" spans="1:5" x14ac:dyDescent="0.3">
      <c r="A55" s="27" t="s">
        <v>144</v>
      </c>
      <c r="B55" s="28"/>
      <c r="C55" s="16"/>
      <c r="D55" s="15"/>
      <c r="E55" s="171"/>
    </row>
    <row r="56" spans="1:5" x14ac:dyDescent="0.3">
      <c r="A56" s="27" t="s">
        <v>204</v>
      </c>
      <c r="B56" s="28"/>
      <c r="C56" s="16"/>
      <c r="D56" s="15"/>
      <c r="E56" s="171"/>
    </row>
    <row r="57" spans="1:5" x14ac:dyDescent="0.3">
      <c r="A57" s="250" t="s">
        <v>204</v>
      </c>
      <c r="B57" s="28"/>
      <c r="C57" s="16"/>
      <c r="D57" s="15"/>
      <c r="E57" s="171"/>
    </row>
    <row r="58" spans="1:5" ht="14.5" x14ac:dyDescent="0.3">
      <c r="A58" s="429" t="s">
        <v>92</v>
      </c>
      <c r="B58" s="177"/>
      <c r="C58" s="430">
        <f>SUM(C59:C62)</f>
        <v>0</v>
      </c>
      <c r="D58" s="421"/>
      <c r="E58" s="422"/>
    </row>
    <row r="59" spans="1:5" x14ac:dyDescent="0.3">
      <c r="B59" s="251" t="s">
        <v>261</v>
      </c>
      <c r="C59" s="29"/>
      <c r="D59" s="25"/>
      <c r="E59" s="174"/>
    </row>
    <row r="60" spans="1:5" x14ac:dyDescent="0.3">
      <c r="A60" s="27" t="s">
        <v>204</v>
      </c>
      <c r="B60" s="15"/>
      <c r="C60" s="29"/>
      <c r="D60" s="15"/>
      <c r="E60" s="171"/>
    </row>
    <row r="61" spans="1:5" x14ac:dyDescent="0.3">
      <c r="A61" s="27" t="s">
        <v>204</v>
      </c>
      <c r="B61" s="15"/>
      <c r="C61" s="29"/>
      <c r="D61" s="15"/>
      <c r="E61" s="171"/>
    </row>
    <row r="62" spans="1:5" x14ac:dyDescent="0.3">
      <c r="A62" s="27" t="s">
        <v>204</v>
      </c>
      <c r="B62" s="15"/>
      <c r="C62" s="36"/>
      <c r="D62" s="19"/>
      <c r="E62" s="173"/>
    </row>
    <row r="63" spans="1:5" ht="14.5" x14ac:dyDescent="0.3">
      <c r="A63" s="424" t="s">
        <v>93</v>
      </c>
      <c r="B63" s="425"/>
      <c r="C63" s="426">
        <f>SUM(C64:C67)</f>
        <v>0</v>
      </c>
      <c r="D63" s="427"/>
      <c r="E63" s="428"/>
    </row>
    <row r="64" spans="1:5" x14ac:dyDescent="0.3">
      <c r="A64" s="26"/>
      <c r="B64" s="15"/>
      <c r="C64" s="16"/>
      <c r="D64" s="15"/>
      <c r="E64" s="171"/>
    </row>
    <row r="65" spans="1:5" x14ac:dyDescent="0.3">
      <c r="A65" s="26"/>
      <c r="B65" s="15"/>
      <c r="C65" s="16"/>
      <c r="D65" s="15"/>
      <c r="E65" s="171"/>
    </row>
    <row r="66" spans="1:5" x14ac:dyDescent="0.3">
      <c r="A66" s="26"/>
      <c r="B66" s="15"/>
      <c r="C66" s="16"/>
      <c r="E66" s="171"/>
    </row>
    <row r="67" spans="1:5" x14ac:dyDescent="0.3">
      <c r="A67" s="26"/>
      <c r="B67" s="15"/>
      <c r="C67" s="16"/>
      <c r="E67" s="171"/>
    </row>
    <row r="68" spans="1:5" ht="14.5" x14ac:dyDescent="0.3">
      <c r="A68" s="431" t="s">
        <v>94</v>
      </c>
      <c r="B68" s="177"/>
      <c r="C68" s="432">
        <f>SUM(C69:C75)</f>
        <v>0</v>
      </c>
      <c r="D68" s="177"/>
      <c r="E68" s="423"/>
    </row>
    <row r="69" spans="1:5" x14ac:dyDescent="0.3">
      <c r="A69" s="14" t="s">
        <v>95</v>
      </c>
      <c r="B69" s="15"/>
      <c r="C69" s="16"/>
      <c r="E69" s="171"/>
    </row>
    <row r="70" spans="1:5" x14ac:dyDescent="0.3">
      <c r="A70" s="14"/>
      <c r="B70" s="15"/>
      <c r="C70" s="16"/>
      <c r="E70" s="171"/>
    </row>
    <row r="71" spans="1:5" x14ac:dyDescent="0.3">
      <c r="A71" s="14"/>
      <c r="B71" s="15"/>
      <c r="C71" s="16"/>
      <c r="E71" s="171"/>
    </row>
    <row r="72" spans="1:5" x14ac:dyDescent="0.3">
      <c r="A72" s="14" t="s">
        <v>96</v>
      </c>
      <c r="B72" s="15"/>
      <c r="C72" s="16"/>
      <c r="E72" s="171"/>
    </row>
    <row r="73" spans="1:5" x14ac:dyDescent="0.3">
      <c r="A73" s="14" t="s">
        <v>97</v>
      </c>
      <c r="B73" s="15"/>
      <c r="C73" s="16"/>
      <c r="E73" s="171"/>
    </row>
    <row r="74" spans="1:5" x14ac:dyDescent="0.3">
      <c r="A74" s="14" t="s">
        <v>98</v>
      </c>
      <c r="B74" s="15"/>
      <c r="C74" s="16"/>
      <c r="D74" s="15"/>
      <c r="E74" s="171"/>
    </row>
    <row r="75" spans="1:5" x14ac:dyDescent="0.3">
      <c r="A75" s="14" t="s">
        <v>204</v>
      </c>
      <c r="B75" s="15"/>
      <c r="C75" s="16"/>
      <c r="D75" s="15"/>
      <c r="E75" s="171"/>
    </row>
    <row r="76" spans="1:5" ht="14.5" x14ac:dyDescent="0.3">
      <c r="A76" s="433" t="s">
        <v>147</v>
      </c>
      <c r="B76" s="434" t="e">
        <f>C76/C109</f>
        <v>#DIV/0!</v>
      </c>
      <c r="C76" s="432">
        <f>C2+C11+C20+C26+C32+C38+C48+C58+C63+C68</f>
        <v>0</v>
      </c>
      <c r="D76" s="421"/>
      <c r="E76" s="423"/>
    </row>
    <row r="77" spans="1:5" ht="14.5" x14ac:dyDescent="0.3">
      <c r="A77" s="31"/>
      <c r="B77" s="32"/>
      <c r="C77" s="29"/>
      <c r="D77" s="15"/>
      <c r="E77" s="175"/>
    </row>
    <row r="78" spans="1:5" s="34" customFormat="1" ht="14.5" x14ac:dyDescent="0.35">
      <c r="A78" s="415" t="s">
        <v>99</v>
      </c>
      <c r="B78" s="435"/>
      <c r="C78" s="436"/>
      <c r="D78" s="15"/>
      <c r="E78" s="437"/>
    </row>
    <row r="79" spans="1:5" x14ac:dyDescent="0.3">
      <c r="A79" s="14" t="s">
        <v>100</v>
      </c>
      <c r="B79" s="15"/>
      <c r="C79" s="16"/>
      <c r="D79" s="15"/>
      <c r="E79" s="172"/>
    </row>
    <row r="80" spans="1:5" x14ac:dyDescent="0.3">
      <c r="A80" s="14" t="s">
        <v>101</v>
      </c>
      <c r="B80" s="15"/>
      <c r="C80" s="16"/>
      <c r="D80" s="15"/>
      <c r="E80" s="171"/>
    </row>
    <row r="81" spans="1:5" x14ac:dyDescent="0.3">
      <c r="A81" s="14" t="s">
        <v>102</v>
      </c>
      <c r="B81" s="15"/>
      <c r="C81" s="16"/>
      <c r="D81" s="15"/>
      <c r="E81" s="171"/>
    </row>
    <row r="82" spans="1:5" x14ac:dyDescent="0.3">
      <c r="A82" s="14" t="s">
        <v>145</v>
      </c>
      <c r="B82" s="15"/>
      <c r="C82" s="16"/>
      <c r="D82" s="15"/>
      <c r="E82" s="171"/>
    </row>
    <row r="83" spans="1:5" x14ac:dyDescent="0.3">
      <c r="A83" s="14" t="s">
        <v>103</v>
      </c>
      <c r="B83" s="15"/>
      <c r="C83" s="16"/>
      <c r="D83" s="15"/>
      <c r="E83" s="171"/>
    </row>
    <row r="84" spans="1:5" x14ac:dyDescent="0.3">
      <c r="A84" s="14" t="s">
        <v>94</v>
      </c>
      <c r="B84" s="15"/>
      <c r="C84" s="16"/>
      <c r="D84" s="15"/>
      <c r="E84" s="171"/>
    </row>
    <row r="85" spans="1:5" x14ac:dyDescent="0.3">
      <c r="A85" s="14" t="s">
        <v>91</v>
      </c>
      <c r="B85" s="15"/>
      <c r="C85" s="16"/>
      <c r="D85" s="15"/>
      <c r="E85" s="171"/>
    </row>
    <row r="86" spans="1:5" x14ac:dyDescent="0.3">
      <c r="A86" s="35"/>
      <c r="B86" s="30"/>
      <c r="C86" s="36"/>
      <c r="D86" s="15"/>
      <c r="E86" s="171"/>
    </row>
    <row r="87" spans="1:5" x14ac:dyDescent="0.3">
      <c r="A87" s="438" t="s">
        <v>104</v>
      </c>
      <c r="B87" s="439"/>
      <c r="C87" s="440">
        <f>SUM(C79:C86)</f>
        <v>0</v>
      </c>
      <c r="D87" s="177"/>
      <c r="E87" s="423"/>
    </row>
    <row r="88" spans="1:5" x14ac:dyDescent="0.3">
      <c r="A88" s="14" t="s">
        <v>105</v>
      </c>
      <c r="B88" s="15"/>
      <c r="C88" s="16"/>
      <c r="D88" s="15"/>
      <c r="E88" s="171"/>
    </row>
    <row r="89" spans="1:5" x14ac:dyDescent="0.3">
      <c r="A89" s="14" t="s">
        <v>101</v>
      </c>
      <c r="B89" s="15"/>
      <c r="C89" s="16"/>
      <c r="D89" s="15"/>
      <c r="E89" s="171"/>
    </row>
    <row r="90" spans="1:5" x14ac:dyDescent="0.3">
      <c r="A90" s="14" t="s">
        <v>102</v>
      </c>
      <c r="B90" s="15"/>
      <c r="C90" s="16"/>
      <c r="D90" s="15"/>
      <c r="E90" s="171"/>
    </row>
    <row r="91" spans="1:5" x14ac:dyDescent="0.3">
      <c r="A91" s="14" t="s">
        <v>145</v>
      </c>
      <c r="B91" s="15"/>
      <c r="C91" s="16"/>
      <c r="D91" s="15"/>
      <c r="E91" s="171"/>
    </row>
    <row r="92" spans="1:5" x14ac:dyDescent="0.3">
      <c r="A92" s="14" t="s">
        <v>103</v>
      </c>
      <c r="B92" s="15"/>
      <c r="C92" s="16"/>
      <c r="D92" s="15"/>
      <c r="E92" s="171"/>
    </row>
    <row r="93" spans="1:5" x14ac:dyDescent="0.3">
      <c r="A93" s="14" t="s">
        <v>94</v>
      </c>
      <c r="B93" s="15"/>
      <c r="C93" s="16"/>
      <c r="D93" s="15"/>
      <c r="E93" s="171"/>
    </row>
    <row r="94" spans="1:5" x14ac:dyDescent="0.3">
      <c r="A94" s="14" t="s">
        <v>91</v>
      </c>
      <c r="B94" s="15"/>
      <c r="C94" s="16"/>
      <c r="D94" s="15"/>
      <c r="E94" s="171"/>
    </row>
    <row r="95" spans="1:5" x14ac:dyDescent="0.3">
      <c r="A95" s="14"/>
      <c r="B95" s="15"/>
      <c r="C95" s="16"/>
      <c r="D95" s="15"/>
      <c r="E95" s="171"/>
    </row>
    <row r="96" spans="1:5" x14ac:dyDescent="0.3">
      <c r="A96" s="438" t="s">
        <v>106</v>
      </c>
      <c r="B96" s="439"/>
      <c r="C96" s="440">
        <f>SUM(C88:C95)</f>
        <v>0</v>
      </c>
      <c r="D96" s="177"/>
      <c r="E96" s="423"/>
    </row>
    <row r="97" spans="1:5" x14ac:dyDescent="0.3">
      <c r="A97" s="14" t="s">
        <v>107</v>
      </c>
      <c r="B97" s="15"/>
      <c r="C97" s="16"/>
      <c r="D97" s="15"/>
      <c r="E97" s="171"/>
    </row>
    <row r="98" spans="1:5" x14ac:dyDescent="0.3">
      <c r="A98" s="14" t="s">
        <v>101</v>
      </c>
      <c r="B98" s="15"/>
      <c r="C98" s="16"/>
      <c r="D98" s="15"/>
      <c r="E98" s="171"/>
    </row>
    <row r="99" spans="1:5" x14ac:dyDescent="0.3">
      <c r="A99" s="14" t="s">
        <v>102</v>
      </c>
      <c r="B99" s="15"/>
      <c r="C99" s="16"/>
      <c r="D99" s="15"/>
      <c r="E99" s="171"/>
    </row>
    <row r="100" spans="1:5" x14ac:dyDescent="0.3">
      <c r="A100" s="14" t="s">
        <v>145</v>
      </c>
      <c r="B100" s="15"/>
      <c r="C100" s="16"/>
      <c r="D100" s="15"/>
      <c r="E100" s="171"/>
    </row>
    <row r="101" spans="1:5" x14ac:dyDescent="0.3">
      <c r="A101" s="14" t="s">
        <v>103</v>
      </c>
      <c r="B101" s="15"/>
      <c r="C101" s="16"/>
      <c r="D101" s="15"/>
      <c r="E101" s="171"/>
    </row>
    <row r="102" spans="1:5" x14ac:dyDescent="0.3">
      <c r="A102" s="14" t="s">
        <v>94</v>
      </c>
      <c r="B102" s="15"/>
      <c r="C102" s="16"/>
      <c r="D102" s="15"/>
      <c r="E102" s="171"/>
    </row>
    <row r="103" spans="1:5" x14ac:dyDescent="0.3">
      <c r="A103" s="14" t="s">
        <v>91</v>
      </c>
      <c r="B103" s="15"/>
      <c r="C103" s="16"/>
      <c r="D103" s="15"/>
      <c r="E103" s="171"/>
    </row>
    <row r="104" spans="1:5" x14ac:dyDescent="0.3">
      <c r="A104" s="14"/>
      <c r="B104" s="15"/>
      <c r="C104" s="16"/>
      <c r="D104" s="15"/>
      <c r="E104" s="171"/>
    </row>
    <row r="105" spans="1:5" x14ac:dyDescent="0.3">
      <c r="A105" s="438" t="s">
        <v>108</v>
      </c>
      <c r="B105" s="439"/>
      <c r="C105" s="440">
        <f>SUM(C97:C104)</f>
        <v>0</v>
      </c>
      <c r="D105" s="177"/>
      <c r="E105" s="423"/>
    </row>
    <row r="106" spans="1:5" x14ac:dyDescent="0.3">
      <c r="A106" s="37"/>
      <c r="B106" s="32"/>
      <c r="C106" s="29"/>
      <c r="D106" s="32"/>
      <c r="E106" s="175"/>
    </row>
    <row r="107" spans="1:5" s="34" customFormat="1" ht="14.5" x14ac:dyDescent="0.35">
      <c r="A107" s="431" t="s">
        <v>109</v>
      </c>
      <c r="B107" s="441" t="e">
        <f>C107/C109</f>
        <v>#DIV/0!</v>
      </c>
      <c r="C107" s="442">
        <f>C87+C96+C105</f>
        <v>0</v>
      </c>
      <c r="D107" s="443"/>
      <c r="E107" s="444"/>
    </row>
    <row r="108" spans="1:5" s="33" customFormat="1" ht="14.5" x14ac:dyDescent="0.35">
      <c r="C108" s="445"/>
      <c r="E108" s="446"/>
    </row>
    <row r="109" spans="1:5" s="34" customFormat="1" ht="14.5" x14ac:dyDescent="0.35">
      <c r="A109" s="431" t="s">
        <v>110</v>
      </c>
      <c r="B109" s="443"/>
      <c r="C109" s="442">
        <f>C76+C107</f>
        <v>0</v>
      </c>
      <c r="D109" s="443"/>
      <c r="E109" s="444"/>
    </row>
    <row r="111" spans="1:5" x14ac:dyDescent="0.3">
      <c r="A111" s="38"/>
      <c r="B111" s="38"/>
      <c r="C111" s="39"/>
    </row>
    <row r="136" spans="3:3" ht="14.5" x14ac:dyDescent="0.35">
      <c r="C136" s="40"/>
    </row>
  </sheetData>
  <sheetProtection sheet="1" objects="1" scenarios="1" formatCells="0" selectLockedCells="1"/>
  <printOptions horizontalCentered="1" verticalCentered="1"/>
  <pageMargins left="0.25" right="0.25" top="0.75" bottom="0.75" header="0.3" footer="0.3"/>
  <pageSetup paperSize="9" scale="74" fitToHeight="0" orientation="portrait" horizontalDpi="300" verticalDpi="300" r:id="rId1"/>
  <headerFooter alignWithMargins="0">
    <oddHeader xml:space="preserve">&amp;C </oddHeader>
    <oddFooter>&amp;CRégion Occitanie&amp;R&amp;A</oddFooter>
  </headerFooter>
  <rowBreaks count="1" manualBreakCount="1">
    <brk id="76" max="4"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ublished="0">
    <tabColor theme="6" tint="-0.249977111117893"/>
  </sheetPr>
  <dimension ref="A1:BD2"/>
  <sheetViews>
    <sheetView workbookViewId="0">
      <selection activeCell="H15" sqref="H15"/>
    </sheetView>
  </sheetViews>
  <sheetFormatPr baseColWidth="10" defaultColWidth="12" defaultRowHeight="10.5" x14ac:dyDescent="0.25"/>
  <cols>
    <col min="1" max="1" width="14.44140625" style="79" customWidth="1"/>
    <col min="2" max="2" width="14.109375" style="79" bestFit="1" customWidth="1"/>
    <col min="3" max="3" width="12" style="79" hidden="1" customWidth="1"/>
    <col min="4" max="4" width="6.6640625" style="79" bestFit="1" customWidth="1"/>
    <col min="5" max="5" width="13.77734375" style="79" customWidth="1"/>
    <col min="6" max="6" width="6" style="292" customWidth="1"/>
    <col min="7" max="7" width="4.77734375" style="79" hidden="1" customWidth="1"/>
    <col min="8" max="8" width="28.77734375" style="79" customWidth="1"/>
    <col min="9" max="9" width="3.44140625" style="260" hidden="1" customWidth="1"/>
    <col min="10" max="10" width="5.33203125" style="79" hidden="1" customWidth="1"/>
    <col min="11" max="11" width="3.44140625" style="79" bestFit="1" customWidth="1"/>
    <col min="12" max="12" width="3.44140625" style="260" bestFit="1" customWidth="1"/>
    <col min="13" max="14" width="3.44140625" style="79" bestFit="1" customWidth="1"/>
    <col min="15" max="18" width="12" style="79" hidden="1" customWidth="1"/>
    <col min="19" max="19" width="3.44140625" style="79" hidden="1" customWidth="1"/>
    <col min="20" max="20" width="12" style="79" hidden="1" customWidth="1"/>
    <col min="21" max="21" width="8.44140625" style="258" bestFit="1" customWidth="1"/>
    <col min="22" max="22" width="3.44140625" style="79" bestFit="1" customWidth="1"/>
    <col min="23" max="23" width="6" style="258" bestFit="1" customWidth="1"/>
    <col min="24" max="25" width="12" style="79" hidden="1" customWidth="1"/>
    <col min="26" max="27" width="6" style="256" bestFit="1" customWidth="1"/>
    <col min="28" max="29" width="12" style="79" hidden="1" customWidth="1"/>
    <col min="30" max="31" width="8" style="79" hidden="1" customWidth="1"/>
    <col min="32" max="34" width="12" style="79" hidden="1" customWidth="1"/>
    <col min="35" max="35" width="8" style="79" hidden="1" customWidth="1"/>
    <col min="36" max="37" width="12" style="79" hidden="1" customWidth="1"/>
    <col min="38" max="42" width="11.77734375" style="79" hidden="1" customWidth="1"/>
    <col min="43" max="43" width="28.77734375" style="79" customWidth="1"/>
    <col min="44" max="48" width="12" style="79" hidden="1" customWidth="1"/>
    <col min="49" max="49" width="3.44140625" style="256" customWidth="1"/>
    <col min="50" max="50" width="14" style="79" hidden="1" customWidth="1"/>
    <col min="51" max="51" width="12" style="79" hidden="1" customWidth="1"/>
    <col min="52" max="52" width="18.77734375" style="79" hidden="1" customWidth="1"/>
    <col min="53" max="53" width="6" style="79" bestFit="1" customWidth="1"/>
    <col min="54" max="55" width="12" style="79"/>
    <col min="56" max="56" width="27.109375" style="79" customWidth="1"/>
    <col min="57" max="16384" width="12" style="79"/>
  </cols>
  <sheetData>
    <row r="1" spans="1:56" s="291" customFormat="1" ht="72" customHeight="1" x14ac:dyDescent="0.3">
      <c r="A1" s="261" t="s">
        <v>111</v>
      </c>
      <c r="B1" s="261" t="s">
        <v>178</v>
      </c>
      <c r="C1" s="261" t="s">
        <v>240</v>
      </c>
      <c r="D1" s="262" t="s">
        <v>241</v>
      </c>
      <c r="E1" s="261" t="s">
        <v>179</v>
      </c>
      <c r="F1" s="293" t="s">
        <v>449</v>
      </c>
      <c r="G1" s="263" t="s">
        <v>450</v>
      </c>
      <c r="H1" s="261" t="s">
        <v>242</v>
      </c>
      <c r="I1" s="264" t="s">
        <v>369</v>
      </c>
      <c r="J1" s="265" t="s">
        <v>446</v>
      </c>
      <c r="K1" s="265" t="s">
        <v>112</v>
      </c>
      <c r="L1" s="263" t="s">
        <v>114</v>
      </c>
      <c r="M1" s="266" t="s">
        <v>113</v>
      </c>
      <c r="N1" s="266" t="s">
        <v>451</v>
      </c>
      <c r="O1" s="267" t="s">
        <v>452</v>
      </c>
      <c r="P1" s="267" t="s">
        <v>453</v>
      </c>
      <c r="Q1" s="266" t="s">
        <v>454</v>
      </c>
      <c r="R1" s="268" t="s">
        <v>455</v>
      </c>
      <c r="S1" s="269" t="s">
        <v>456</v>
      </c>
      <c r="T1" s="270" t="s">
        <v>243</v>
      </c>
      <c r="U1" s="271" t="s">
        <v>457</v>
      </c>
      <c r="V1" s="272" t="s">
        <v>458</v>
      </c>
      <c r="W1" s="296" t="s">
        <v>477</v>
      </c>
      <c r="X1" s="273" t="s">
        <v>244</v>
      </c>
      <c r="Y1" s="273" t="s">
        <v>245</v>
      </c>
      <c r="Z1" s="298" t="s">
        <v>459</v>
      </c>
      <c r="AA1" s="298" t="s">
        <v>460</v>
      </c>
      <c r="AB1" s="274" t="s">
        <v>461</v>
      </c>
      <c r="AC1" s="275" t="s">
        <v>462</v>
      </c>
      <c r="AD1" s="276" t="s">
        <v>463</v>
      </c>
      <c r="AE1" s="277" t="s">
        <v>249</v>
      </c>
      <c r="AF1" s="277" t="s">
        <v>464</v>
      </c>
      <c r="AG1" s="278" t="s">
        <v>465</v>
      </c>
      <c r="AH1" s="279" t="s">
        <v>466</v>
      </c>
      <c r="AI1" s="280" t="s">
        <v>467</v>
      </c>
      <c r="AJ1" s="281" t="s">
        <v>468</v>
      </c>
      <c r="AK1" s="278" t="s">
        <v>469</v>
      </c>
      <c r="AL1" s="278" t="s">
        <v>470</v>
      </c>
      <c r="AM1" s="282" t="s">
        <v>250</v>
      </c>
      <c r="AN1" s="283" t="s">
        <v>251</v>
      </c>
      <c r="AO1" s="282" t="s">
        <v>252</v>
      </c>
      <c r="AP1" s="284" t="s">
        <v>247</v>
      </c>
      <c r="AQ1" s="285" t="s">
        <v>248</v>
      </c>
      <c r="AR1" s="286" t="s">
        <v>471</v>
      </c>
      <c r="AS1" s="287" t="s">
        <v>246</v>
      </c>
      <c r="AT1" s="288" t="s">
        <v>253</v>
      </c>
      <c r="AU1" s="288" t="s">
        <v>472</v>
      </c>
      <c r="AV1" s="289" t="s">
        <v>473</v>
      </c>
      <c r="AW1" s="299" t="s">
        <v>474</v>
      </c>
      <c r="AX1" s="290" t="s">
        <v>475</v>
      </c>
      <c r="AY1" s="291" t="s">
        <v>476</v>
      </c>
      <c r="BA1" s="294" t="s">
        <v>447</v>
      </c>
      <c r="BB1" s="297" t="s">
        <v>448</v>
      </c>
      <c r="BC1" s="297" t="s">
        <v>479</v>
      </c>
      <c r="BD1" s="297" t="s">
        <v>478</v>
      </c>
    </row>
    <row r="2" spans="1:56" s="72" customFormat="1" ht="73.5" customHeight="1" x14ac:dyDescent="0.3">
      <c r="A2" s="74">
        <f>'1_TITRE'!B2</f>
        <v>0</v>
      </c>
      <c r="B2" s="73" t="str">
        <f>CONCATENATE('4_AUTEURS'!F4," &amp; ",'4_AUTEURS'!F13)</f>
        <v>0 &amp; 0</v>
      </c>
      <c r="C2" s="73"/>
      <c r="D2" s="254" t="str">
        <f>CONCATENATE('4_AUTEURS'!H7," ",'4_AUTEURS'!N7," &amp; ",'4_AUTEURS'!H16," ",'4_AUTEURS'!N16)</f>
        <v xml:space="preserve"> 0 &amp;  0</v>
      </c>
      <c r="E2" s="73">
        <f>'2_PRODUCTION'!B9</f>
        <v>0</v>
      </c>
      <c r="F2" s="73" t="str">
        <f>LEFT('3_ENTREPRISE'!B9,2)</f>
        <v/>
      </c>
      <c r="G2" s="254"/>
      <c r="H2" s="73"/>
      <c r="I2" s="255">
        <f>'1_TITRE'!G4</f>
        <v>0</v>
      </c>
      <c r="J2" s="255"/>
      <c r="K2" s="255">
        <f>INSTRUCTION!J2</f>
        <v>0</v>
      </c>
      <c r="L2" s="255" t="str">
        <f>INSTRUCTION!K2</f>
        <v>PRODUCTION</v>
      </c>
      <c r="M2" s="255">
        <f>'1_TITRE'!L6</f>
        <v>0</v>
      </c>
      <c r="N2" s="255">
        <f>'1_TITRE'!L8</f>
        <v>0</v>
      </c>
      <c r="O2" s="75" t="e">
        <f>#REF!</f>
        <v>#REF!</v>
      </c>
      <c r="P2" s="73" t="e">
        <f>#REF!</f>
        <v>#REF!</v>
      </c>
      <c r="Q2" s="73"/>
      <c r="R2" s="73"/>
      <c r="S2" s="73"/>
      <c r="T2" s="73"/>
      <c r="U2" s="295">
        <f>'2_PRODUCTION'!H4</f>
        <v>0</v>
      </c>
      <c r="V2" s="259" t="e">
        <f>U2/W2</f>
        <v>#DIV/0!</v>
      </c>
      <c r="W2" s="257">
        <f>'2_PRODUCTION'!D4</f>
        <v>0</v>
      </c>
      <c r="X2" s="73"/>
      <c r="Y2" s="73"/>
      <c r="Z2" s="300">
        <f>'5_TOURNAGE_POST_DIST'!M8</f>
        <v>0</v>
      </c>
      <c r="AA2" s="301">
        <f>'5_TOURNAGE_POST_DIST'!M8+'5_TOURNAGE_POST_DIST'!M14</f>
        <v>0</v>
      </c>
      <c r="AB2" s="73"/>
      <c r="AC2" s="73"/>
      <c r="AD2" s="77"/>
      <c r="AE2" s="77"/>
      <c r="AF2" s="73"/>
      <c r="AG2" s="73"/>
      <c r="AH2" s="73"/>
      <c r="AI2" s="78"/>
      <c r="AJ2" s="73"/>
      <c r="AK2" s="73"/>
      <c r="AL2" s="76"/>
      <c r="AM2" s="73"/>
      <c r="AN2" s="73"/>
      <c r="AO2" s="73"/>
      <c r="AP2" s="76"/>
      <c r="AQ2" s="73" t="str">
        <f>'1_TITRE'!B10</f>
        <v>Synopsis du projet (400 caractères maximum)</v>
      </c>
      <c r="AR2" s="73"/>
      <c r="AS2" s="73"/>
      <c r="AT2" s="73"/>
      <c r="AU2" s="73"/>
      <c r="AV2" s="73"/>
      <c r="AW2" s="254"/>
      <c r="AX2" s="73"/>
      <c r="AY2" s="73"/>
      <c r="AZ2" s="73"/>
      <c r="BA2" s="255">
        <f>'3_ENTREPRISE'!B28</f>
        <v>0</v>
      </c>
      <c r="BB2" s="73"/>
      <c r="BC2" s="73"/>
      <c r="BD2" s="73"/>
    </row>
  </sheetData>
  <pageMargins left="0.7" right="0.7" top="0.75" bottom="0.75" header="0.3" footer="0.3"/>
  <pageSetup paperSize="9"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euil9"/>
  <dimension ref="A1:N22"/>
  <sheetViews>
    <sheetView showGridLines="0" showRuler="0" showWhiteSpace="0" zoomScaleNormal="100" workbookViewId="0">
      <selection activeCell="P11" sqref="P11"/>
    </sheetView>
  </sheetViews>
  <sheetFormatPr baseColWidth="10" defaultColWidth="12" defaultRowHeight="12" x14ac:dyDescent="0.3"/>
  <cols>
    <col min="1" max="14" width="11.77734375" style="59" customWidth="1"/>
    <col min="15" max="16384" width="12" style="59"/>
  </cols>
  <sheetData>
    <row r="1" spans="1:14" x14ac:dyDescent="0.3">
      <c r="A1" s="377"/>
      <c r="B1" s="377"/>
      <c r="C1" s="377"/>
      <c r="D1" s="377"/>
      <c r="E1" s="377"/>
      <c r="F1" s="377"/>
      <c r="G1" s="377"/>
      <c r="H1" s="377"/>
      <c r="I1" s="377"/>
      <c r="J1" s="377"/>
      <c r="K1" s="377"/>
      <c r="L1" s="377"/>
      <c r="M1" s="378"/>
      <c r="N1" s="378"/>
    </row>
    <row r="2" spans="1:14" ht="12" customHeight="1" x14ac:dyDescent="0.3">
      <c r="A2" s="377"/>
      <c r="B2" s="671" t="str">
        <f>'0_PAGE_1'!B5</f>
        <v>Dossier de demande d'aide à la production</v>
      </c>
      <c r="C2" s="671"/>
      <c r="D2" s="671"/>
      <c r="E2" s="671"/>
      <c r="F2" s="671"/>
      <c r="G2" s="671"/>
      <c r="H2" s="671"/>
      <c r="I2" s="671"/>
      <c r="J2" s="671"/>
      <c r="K2" s="671"/>
      <c r="L2" s="671"/>
      <c r="M2" s="671"/>
      <c r="N2" s="378"/>
    </row>
    <row r="3" spans="1:14" ht="12" customHeight="1" x14ac:dyDescent="0.3">
      <c r="A3" s="377"/>
      <c r="B3" s="671" t="str">
        <f>'0_PAGE_1'!A6</f>
        <v xml:space="preserve">pour un projet de documentaire </v>
      </c>
      <c r="C3" s="671"/>
      <c r="D3" s="671"/>
      <c r="E3" s="671"/>
      <c r="F3" s="671"/>
      <c r="G3" s="671"/>
      <c r="H3" s="671"/>
      <c r="I3" s="671"/>
      <c r="J3" s="671"/>
      <c r="K3" s="671"/>
      <c r="L3" s="671"/>
      <c r="M3" s="671"/>
      <c r="N3" s="378"/>
    </row>
    <row r="4" spans="1:14" ht="12" customHeight="1" x14ac:dyDescent="0.3">
      <c r="A4" s="377"/>
      <c r="B4" s="671" t="str">
        <f>'0_PAGE_1'!A7</f>
        <v>court-métrage, long-métrage cinéma, unitaire, série audiovisuelle (télédiffusion ou webdiffusion)</v>
      </c>
      <c r="C4" s="671"/>
      <c r="D4" s="671"/>
      <c r="E4" s="671"/>
      <c r="F4" s="671"/>
      <c r="G4" s="671"/>
      <c r="H4" s="671"/>
      <c r="I4" s="671"/>
      <c r="J4" s="671"/>
      <c r="K4" s="671"/>
      <c r="L4" s="671"/>
      <c r="M4" s="671"/>
      <c r="N4" s="378"/>
    </row>
    <row r="5" spans="1:14" s="80" customFormat="1" x14ac:dyDescent="0.3">
      <c r="A5" s="377"/>
      <c r="B5" s="672">
        <f>'1_TITRE'!B2</f>
        <v>0</v>
      </c>
      <c r="C5" s="672"/>
      <c r="D5" s="672"/>
      <c r="E5" s="672"/>
      <c r="F5" s="672"/>
      <c r="G5" s="672"/>
      <c r="H5" s="672"/>
      <c r="I5" s="672"/>
      <c r="J5" s="672"/>
      <c r="K5" s="672"/>
      <c r="L5" s="672"/>
      <c r="M5" s="672"/>
      <c r="N5" s="377"/>
    </row>
    <row r="6" spans="1:14" ht="63" customHeight="1" x14ac:dyDescent="0.3">
      <c r="A6" s="378"/>
      <c r="B6" s="675" t="s">
        <v>197</v>
      </c>
      <c r="C6" s="676"/>
      <c r="D6" s="676"/>
      <c r="E6" s="676"/>
      <c r="F6" s="676"/>
      <c r="G6" s="676"/>
      <c r="H6" s="676"/>
      <c r="I6" s="676"/>
      <c r="J6" s="676"/>
      <c r="K6" s="677"/>
      <c r="L6" s="673" t="s">
        <v>549</v>
      </c>
      <c r="M6" s="674"/>
      <c r="N6" s="378"/>
    </row>
    <row r="7" spans="1:14" ht="60.75" customHeight="1" x14ac:dyDescent="0.3">
      <c r="A7" s="378"/>
      <c r="B7" s="678" t="s">
        <v>198</v>
      </c>
      <c r="C7" s="679"/>
      <c r="D7" s="679"/>
      <c r="E7" s="679"/>
      <c r="F7" s="679"/>
      <c r="G7" s="679"/>
      <c r="H7" s="679"/>
      <c r="I7" s="679"/>
      <c r="J7" s="679"/>
      <c r="K7" s="680"/>
      <c r="L7" s="669" t="s">
        <v>530</v>
      </c>
      <c r="M7" s="670"/>
      <c r="N7" s="378"/>
    </row>
    <row r="8" spans="1:14" ht="45.75" customHeight="1" x14ac:dyDescent="0.3">
      <c r="A8" s="378"/>
      <c r="B8" s="688" t="s">
        <v>520</v>
      </c>
      <c r="C8" s="689"/>
      <c r="D8" s="689"/>
      <c r="E8" s="689"/>
      <c r="F8" s="689"/>
      <c r="G8" s="689"/>
      <c r="H8" s="689"/>
      <c r="I8" s="689"/>
      <c r="J8" s="689"/>
      <c r="K8" s="690"/>
      <c r="L8" s="681" t="s">
        <v>531</v>
      </c>
      <c r="M8" s="682"/>
      <c r="N8" s="378"/>
    </row>
    <row r="9" spans="1:14" ht="28.5" customHeight="1" x14ac:dyDescent="0.3">
      <c r="A9" s="378"/>
      <c r="B9" s="666" t="s">
        <v>254</v>
      </c>
      <c r="C9" s="667"/>
      <c r="D9" s="667"/>
      <c r="E9" s="667"/>
      <c r="F9" s="667"/>
      <c r="G9" s="667"/>
      <c r="H9" s="667"/>
      <c r="I9" s="667"/>
      <c r="J9" s="667"/>
      <c r="K9" s="668"/>
      <c r="L9" s="683"/>
      <c r="M9" s="684"/>
      <c r="N9" s="378"/>
    </row>
    <row r="10" spans="1:14" ht="12" customHeight="1" x14ac:dyDescent="0.3">
      <c r="A10" s="378"/>
      <c r="B10" s="666" t="s">
        <v>521</v>
      </c>
      <c r="C10" s="667"/>
      <c r="D10" s="667"/>
      <c r="E10" s="667"/>
      <c r="F10" s="667"/>
      <c r="G10" s="667"/>
      <c r="H10" s="667"/>
      <c r="I10" s="667"/>
      <c r="J10" s="667"/>
      <c r="K10" s="668"/>
      <c r="L10" s="683"/>
      <c r="M10" s="684"/>
      <c r="N10" s="378"/>
    </row>
    <row r="11" spans="1:14" ht="12" customHeight="1" x14ac:dyDescent="0.3">
      <c r="A11" s="378"/>
      <c r="B11" s="666" t="s">
        <v>134</v>
      </c>
      <c r="C11" s="667"/>
      <c r="D11" s="667"/>
      <c r="E11" s="667"/>
      <c r="F11" s="667"/>
      <c r="G11" s="667"/>
      <c r="H11" s="667"/>
      <c r="I11" s="667"/>
      <c r="J11" s="667"/>
      <c r="K11" s="668"/>
      <c r="L11" s="683"/>
      <c r="M11" s="684"/>
      <c r="N11" s="378"/>
    </row>
    <row r="12" spans="1:14" ht="29.25" customHeight="1" x14ac:dyDescent="0.3">
      <c r="A12" s="378"/>
      <c r="B12" s="666" t="s">
        <v>522</v>
      </c>
      <c r="C12" s="667"/>
      <c r="D12" s="667"/>
      <c r="E12" s="667"/>
      <c r="F12" s="667"/>
      <c r="G12" s="667"/>
      <c r="H12" s="667"/>
      <c r="I12" s="667"/>
      <c r="J12" s="667"/>
      <c r="K12" s="668"/>
      <c r="L12" s="683"/>
      <c r="M12" s="684"/>
      <c r="N12" s="378"/>
    </row>
    <row r="13" spans="1:14" ht="24.75" customHeight="1" x14ac:dyDescent="0.3">
      <c r="A13" s="378"/>
      <c r="B13" s="666" t="s">
        <v>482</v>
      </c>
      <c r="C13" s="667"/>
      <c r="D13" s="667"/>
      <c r="E13" s="667"/>
      <c r="F13" s="667"/>
      <c r="G13" s="667"/>
      <c r="H13" s="667"/>
      <c r="I13" s="667"/>
      <c r="J13" s="667"/>
      <c r="K13" s="668"/>
      <c r="L13" s="683"/>
      <c r="M13" s="684"/>
      <c r="N13" s="378"/>
    </row>
    <row r="14" spans="1:14" ht="12" customHeight="1" x14ac:dyDescent="0.3">
      <c r="A14" s="378"/>
      <c r="B14" s="694" t="s">
        <v>115</v>
      </c>
      <c r="C14" s="695"/>
      <c r="D14" s="695"/>
      <c r="E14" s="695"/>
      <c r="F14" s="695"/>
      <c r="G14" s="695"/>
      <c r="H14" s="695"/>
      <c r="I14" s="695"/>
      <c r="J14" s="695"/>
      <c r="K14" s="696"/>
      <c r="L14" s="683"/>
      <c r="M14" s="684"/>
      <c r="N14" s="378"/>
    </row>
    <row r="15" spans="1:14" ht="12" customHeight="1" x14ac:dyDescent="0.3">
      <c r="A15" s="378"/>
      <c r="B15" s="697" t="s">
        <v>516</v>
      </c>
      <c r="C15" s="698"/>
      <c r="D15" s="698"/>
      <c r="E15" s="698"/>
      <c r="F15" s="698"/>
      <c r="G15" s="698"/>
      <c r="H15" s="698"/>
      <c r="I15" s="698"/>
      <c r="J15" s="698"/>
      <c r="K15" s="699"/>
      <c r="L15" s="376"/>
      <c r="M15" s="449"/>
      <c r="N15" s="378"/>
    </row>
    <row r="16" spans="1:14" ht="38.25" customHeight="1" x14ac:dyDescent="0.3">
      <c r="A16" s="378"/>
      <c r="B16" s="700" t="s">
        <v>517</v>
      </c>
      <c r="C16" s="701"/>
      <c r="D16" s="701"/>
      <c r="E16" s="701"/>
      <c r="F16" s="701"/>
      <c r="G16" s="701"/>
      <c r="H16" s="701"/>
      <c r="I16" s="701"/>
      <c r="J16" s="701"/>
      <c r="K16" s="702"/>
      <c r="L16" s="681" t="s">
        <v>532</v>
      </c>
      <c r="M16" s="682"/>
      <c r="N16" s="378"/>
    </row>
    <row r="17" spans="1:14" ht="12" customHeight="1" x14ac:dyDescent="0.3">
      <c r="A17" s="378"/>
      <c r="B17" s="666" t="s">
        <v>523</v>
      </c>
      <c r="C17" s="667"/>
      <c r="D17" s="667"/>
      <c r="E17" s="667"/>
      <c r="F17" s="667"/>
      <c r="G17" s="667"/>
      <c r="H17" s="667"/>
      <c r="I17" s="667"/>
      <c r="J17" s="667"/>
      <c r="K17" s="668"/>
      <c r="L17" s="683"/>
      <c r="M17" s="684"/>
      <c r="N17" s="378"/>
    </row>
    <row r="18" spans="1:14" ht="12" customHeight="1" x14ac:dyDescent="0.3">
      <c r="A18" s="378"/>
      <c r="B18" s="666" t="s">
        <v>199</v>
      </c>
      <c r="C18" s="667"/>
      <c r="D18" s="667"/>
      <c r="E18" s="667"/>
      <c r="F18" s="667"/>
      <c r="G18" s="667"/>
      <c r="H18" s="667"/>
      <c r="I18" s="667"/>
      <c r="J18" s="667"/>
      <c r="K18" s="668"/>
      <c r="L18" s="683"/>
      <c r="M18" s="684"/>
      <c r="N18" s="378"/>
    </row>
    <row r="19" spans="1:14" ht="12" customHeight="1" x14ac:dyDescent="0.3">
      <c r="A19" s="378"/>
      <c r="B19" s="691" t="s">
        <v>158</v>
      </c>
      <c r="C19" s="692"/>
      <c r="D19" s="692"/>
      <c r="E19" s="692"/>
      <c r="F19" s="692"/>
      <c r="G19" s="692"/>
      <c r="H19" s="692"/>
      <c r="I19" s="692"/>
      <c r="J19" s="692"/>
      <c r="K19" s="693"/>
      <c r="L19" s="683"/>
      <c r="M19" s="684"/>
      <c r="N19" s="378"/>
    </row>
    <row r="20" spans="1:14" s="71" customFormat="1" ht="12" customHeight="1" x14ac:dyDescent="0.3">
      <c r="A20" s="379"/>
      <c r="B20" s="666" t="s">
        <v>524</v>
      </c>
      <c r="C20" s="667"/>
      <c r="D20" s="667"/>
      <c r="E20" s="667"/>
      <c r="F20" s="667"/>
      <c r="G20" s="667"/>
      <c r="H20" s="667"/>
      <c r="I20" s="667"/>
      <c r="J20" s="667"/>
      <c r="K20" s="668"/>
      <c r="L20" s="683"/>
      <c r="M20" s="684"/>
      <c r="N20" s="379"/>
    </row>
    <row r="21" spans="1:14" ht="12" customHeight="1" x14ac:dyDescent="0.3">
      <c r="A21" s="378"/>
      <c r="B21" s="694" t="s">
        <v>116</v>
      </c>
      <c r="C21" s="695"/>
      <c r="D21" s="695"/>
      <c r="E21" s="695"/>
      <c r="F21" s="695"/>
      <c r="G21" s="695"/>
      <c r="H21" s="695"/>
      <c r="I21" s="695"/>
      <c r="J21" s="695"/>
      <c r="K21" s="696"/>
      <c r="L21" s="685"/>
      <c r="M21" s="686"/>
      <c r="N21" s="378"/>
    </row>
    <row r="22" spans="1:14" ht="28.5" customHeight="1" x14ac:dyDescent="0.3">
      <c r="A22" s="378"/>
      <c r="B22" s="687" t="s">
        <v>239</v>
      </c>
      <c r="C22" s="687"/>
      <c r="D22" s="687"/>
      <c r="E22" s="687"/>
      <c r="F22" s="687"/>
      <c r="G22" s="687"/>
      <c r="H22" s="687"/>
      <c r="I22" s="687"/>
      <c r="J22" s="687"/>
      <c r="K22" s="687"/>
      <c r="L22" s="687"/>
      <c r="M22" s="687"/>
      <c r="N22" s="378"/>
    </row>
  </sheetData>
  <sheetProtection formatCells="0" selectLockedCells="1"/>
  <mergeCells count="25">
    <mergeCell ref="B18:K18"/>
    <mergeCell ref="L8:M14"/>
    <mergeCell ref="L16:M21"/>
    <mergeCell ref="B22:M22"/>
    <mergeCell ref="B11:K11"/>
    <mergeCell ref="B12:K12"/>
    <mergeCell ref="B13:K13"/>
    <mergeCell ref="B8:K8"/>
    <mergeCell ref="B9:K9"/>
    <mergeCell ref="B10:K10"/>
    <mergeCell ref="B19:K19"/>
    <mergeCell ref="B20:K20"/>
    <mergeCell ref="B21:K21"/>
    <mergeCell ref="B14:K14"/>
    <mergeCell ref="B15:K15"/>
    <mergeCell ref="B16:K16"/>
    <mergeCell ref="B17:K17"/>
    <mergeCell ref="L7:M7"/>
    <mergeCell ref="B2:M2"/>
    <mergeCell ref="B3:M3"/>
    <mergeCell ref="B4:M4"/>
    <mergeCell ref="B5:M5"/>
    <mergeCell ref="L6:M6"/>
    <mergeCell ref="B6:K6"/>
    <mergeCell ref="B7:K7"/>
  </mergeCells>
  <printOptions horizontalCentered="1" verticalCentered="1"/>
  <pageMargins left="0.25" right="0.25" top="0.75" bottom="0.75" header="0.3" footer="0.3"/>
  <pageSetup paperSize="9" orientation="landscape" r:id="rId1"/>
  <headerFooter>
    <oddHeader xml:space="preserve">&amp;C </oddHeader>
    <oddFooter>&amp;CRégion Languedoc-Roussillon-Midi-Pyrénées&amp;R&amp;A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dimension ref="A1:N30"/>
  <sheetViews>
    <sheetView showGridLines="0" zoomScaleNormal="100" zoomScaleSheetLayoutView="100" zoomScalePageLayoutView="90" workbookViewId="0">
      <selection activeCell="Q12" sqref="Q12"/>
    </sheetView>
  </sheetViews>
  <sheetFormatPr baseColWidth="10" defaultColWidth="12" defaultRowHeight="12" x14ac:dyDescent="0.3"/>
  <cols>
    <col min="1" max="3" width="12" style="2" customWidth="1"/>
    <col min="4" max="16384" width="12" style="2"/>
  </cols>
  <sheetData>
    <row r="1" spans="1:14" ht="12" customHeight="1" x14ac:dyDescent="0.3">
      <c r="A1" s="67"/>
      <c r="B1" s="473" t="s">
        <v>161</v>
      </c>
      <c r="C1" s="473"/>
      <c r="D1" s="473"/>
      <c r="E1" s="473"/>
      <c r="F1" s="473"/>
      <c r="G1" s="473"/>
      <c r="H1" s="473"/>
      <c r="I1" s="473"/>
      <c r="J1" s="473"/>
      <c r="K1" s="473"/>
      <c r="L1" s="473"/>
      <c r="M1" s="473"/>
      <c r="N1" s="67"/>
    </row>
    <row r="2" spans="1:14" ht="14.5" x14ac:dyDescent="0.3">
      <c r="A2" s="68"/>
      <c r="B2" s="476"/>
      <c r="C2" s="476"/>
      <c r="D2" s="476"/>
      <c r="E2" s="476"/>
      <c r="F2" s="476"/>
      <c r="G2" s="476"/>
      <c r="H2" s="476"/>
      <c r="I2" s="476"/>
      <c r="J2" s="476"/>
      <c r="K2" s="476"/>
      <c r="L2" s="476"/>
      <c r="M2" s="476"/>
      <c r="N2" s="68"/>
    </row>
    <row r="3" spans="1:14" ht="14.5" x14ac:dyDescent="0.3">
      <c r="A3" s="68"/>
      <c r="B3" s="67"/>
      <c r="C3" s="69"/>
      <c r="D3" s="69"/>
      <c r="E3" s="69"/>
      <c r="F3" s="69"/>
      <c r="G3" s="69"/>
      <c r="H3" s="69"/>
      <c r="I3" s="69"/>
      <c r="J3" s="69"/>
      <c r="K3" s="69"/>
      <c r="L3" s="69"/>
      <c r="M3" s="69"/>
      <c r="N3" s="68"/>
    </row>
    <row r="4" spans="1:14" x14ac:dyDescent="0.3">
      <c r="A4" s="68"/>
      <c r="B4" s="474" t="s">
        <v>168</v>
      </c>
      <c r="C4" s="474"/>
      <c r="D4" s="474"/>
      <c r="E4" s="474"/>
      <c r="F4" s="474"/>
      <c r="G4" s="475"/>
      <c r="H4" s="475"/>
      <c r="I4" s="474" t="s">
        <v>3</v>
      </c>
      <c r="J4" s="474"/>
      <c r="K4" s="474"/>
      <c r="L4" s="477"/>
      <c r="M4" s="477"/>
      <c r="N4" s="68"/>
    </row>
    <row r="5" spans="1:14" ht="14.5" x14ac:dyDescent="0.3">
      <c r="A5" s="95"/>
      <c r="B5" s="93"/>
      <c r="C5" s="93"/>
      <c r="D5" s="93"/>
      <c r="E5" s="93"/>
      <c r="F5" s="93"/>
      <c r="G5" s="93"/>
      <c r="H5" s="93"/>
      <c r="I5" s="63"/>
      <c r="J5" s="98"/>
      <c r="K5" s="98"/>
      <c r="L5" s="98"/>
      <c r="M5" s="98"/>
      <c r="N5" s="95"/>
    </row>
    <row r="6" spans="1:14" s="3" customFormat="1" ht="12" customHeight="1" x14ac:dyDescent="0.3">
      <c r="A6" s="65"/>
      <c r="B6" s="474" t="s">
        <v>170</v>
      </c>
      <c r="C6" s="474"/>
      <c r="D6" s="474"/>
      <c r="E6" s="474"/>
      <c r="F6" s="474"/>
      <c r="G6" s="475"/>
      <c r="H6" s="475"/>
      <c r="I6" s="474" t="s">
        <v>389</v>
      </c>
      <c r="J6" s="474"/>
      <c r="K6" s="474"/>
      <c r="L6" s="477"/>
      <c r="M6" s="477"/>
      <c r="N6" s="65"/>
    </row>
    <row r="7" spans="1:14" s="3" customFormat="1" ht="12" customHeight="1" x14ac:dyDescent="0.3">
      <c r="A7" s="94"/>
      <c r="B7" s="93"/>
      <c r="C7" s="93"/>
      <c r="D7" s="93"/>
      <c r="E7" s="93"/>
      <c r="F7" s="93"/>
      <c r="G7" s="93"/>
      <c r="H7" s="93"/>
      <c r="I7" s="63"/>
      <c r="J7" s="98"/>
      <c r="K7" s="98"/>
      <c r="L7" s="98"/>
      <c r="M7" s="98"/>
      <c r="N7" s="94"/>
    </row>
    <row r="8" spans="1:14" x14ac:dyDescent="0.3">
      <c r="A8" s="68"/>
      <c r="B8" s="474" t="s">
        <v>507</v>
      </c>
      <c r="C8" s="474"/>
      <c r="D8" s="474"/>
      <c r="E8" s="474"/>
      <c r="F8" s="474"/>
      <c r="G8" s="475"/>
      <c r="H8" s="475"/>
      <c r="I8" s="474" t="s">
        <v>388</v>
      </c>
      <c r="J8" s="474"/>
      <c r="K8" s="474"/>
      <c r="L8" s="477"/>
      <c r="M8" s="477"/>
      <c r="N8" s="68"/>
    </row>
    <row r="9" spans="1:14" ht="14.5" x14ac:dyDescent="0.3">
      <c r="A9" s="68"/>
      <c r="B9" s="66"/>
      <c r="C9" s="66"/>
      <c r="D9" s="66"/>
      <c r="E9" s="66"/>
      <c r="F9" s="66"/>
      <c r="G9" s="69"/>
      <c r="H9" s="69"/>
      <c r="I9" s="69"/>
      <c r="J9" s="69"/>
      <c r="K9" s="69"/>
      <c r="L9" s="69"/>
      <c r="M9" s="69"/>
      <c r="N9" s="68"/>
    </row>
    <row r="10" spans="1:14" ht="51" customHeight="1" x14ac:dyDescent="0.3">
      <c r="A10" s="68"/>
      <c r="B10" s="478" t="s">
        <v>428</v>
      </c>
      <c r="C10" s="478"/>
      <c r="D10" s="478"/>
      <c r="E10" s="478"/>
      <c r="F10" s="478"/>
      <c r="G10" s="478"/>
      <c r="H10" s="478"/>
      <c r="I10" s="478"/>
      <c r="J10" s="478"/>
      <c r="K10" s="478"/>
      <c r="L10" s="478"/>
      <c r="M10" s="478"/>
      <c r="N10" s="68"/>
    </row>
    <row r="11" spans="1:14" x14ac:dyDescent="0.3">
      <c r="A11" s="97"/>
      <c r="B11" s="96"/>
      <c r="C11" s="96"/>
      <c r="D11" s="96"/>
      <c r="E11" s="96"/>
      <c r="F11" s="96"/>
      <c r="G11" s="96"/>
      <c r="H11" s="96"/>
      <c r="I11" s="96"/>
      <c r="J11" s="96"/>
      <c r="K11" s="96"/>
      <c r="L11" s="96"/>
      <c r="M11" s="96"/>
      <c r="N11" s="97"/>
    </row>
    <row r="12" spans="1:14" ht="29.25" customHeight="1" x14ac:dyDescent="0.3">
      <c r="A12" s="97"/>
      <c r="B12" s="479" t="s">
        <v>550</v>
      </c>
      <c r="C12" s="479"/>
      <c r="D12" s="479"/>
      <c r="E12" s="479"/>
      <c r="F12" s="479"/>
      <c r="G12" s="479"/>
      <c r="H12" s="479"/>
      <c r="I12" s="479"/>
      <c r="J12" s="479"/>
      <c r="K12" s="479"/>
      <c r="L12" s="479"/>
      <c r="M12" s="479"/>
      <c r="N12" s="97"/>
    </row>
    <row r="13" spans="1:14" x14ac:dyDescent="0.3">
      <c r="A13" s="68"/>
      <c r="B13" s="67"/>
      <c r="C13" s="67"/>
      <c r="D13" s="67"/>
      <c r="E13" s="67"/>
      <c r="F13" s="67"/>
      <c r="G13" s="67"/>
      <c r="H13" s="67"/>
      <c r="I13" s="67"/>
      <c r="J13" s="67"/>
      <c r="K13" s="67"/>
      <c r="L13" s="67"/>
      <c r="M13" s="67"/>
      <c r="N13" s="68"/>
    </row>
    <row r="14" spans="1:14" s="3" customFormat="1" ht="12" customHeight="1" x14ac:dyDescent="0.3">
      <c r="A14" s="453"/>
      <c r="B14" s="483" t="s">
        <v>378</v>
      </c>
      <c r="C14" s="483"/>
      <c r="D14" s="483"/>
      <c r="E14" s="483"/>
      <c r="F14" s="454"/>
      <c r="G14" s="454"/>
      <c r="H14" s="454"/>
      <c r="I14" s="454"/>
      <c r="J14" s="483" t="s">
        <v>379</v>
      </c>
      <c r="K14" s="483"/>
      <c r="L14" s="483"/>
      <c r="M14" s="483"/>
      <c r="N14" s="453"/>
    </row>
    <row r="15" spans="1:14" x14ac:dyDescent="0.3">
      <c r="A15" s="455"/>
      <c r="B15" s="484"/>
      <c r="C15" s="484"/>
      <c r="D15" s="484"/>
      <c r="E15" s="484"/>
      <c r="F15" s="454"/>
      <c r="G15" s="454"/>
      <c r="H15" s="454"/>
      <c r="I15" s="454"/>
      <c r="J15" s="484"/>
      <c r="K15" s="484"/>
      <c r="L15" s="484"/>
      <c r="M15" s="484"/>
      <c r="N15" s="455"/>
    </row>
    <row r="16" spans="1:14" ht="12" customHeight="1" x14ac:dyDescent="0.3">
      <c r="A16" s="457"/>
      <c r="B16" s="482" t="s">
        <v>535</v>
      </c>
      <c r="C16" s="482"/>
      <c r="D16" s="482"/>
      <c r="E16" s="482"/>
      <c r="F16" s="482"/>
      <c r="G16" s="482"/>
      <c r="H16" s="482"/>
      <c r="I16" s="482"/>
      <c r="J16" s="482"/>
      <c r="K16" s="482"/>
      <c r="L16" s="482"/>
      <c r="M16" s="482"/>
      <c r="N16" s="457"/>
    </row>
    <row r="17" spans="1:14" ht="12" customHeight="1" x14ac:dyDescent="0.3">
      <c r="A17" s="457"/>
      <c r="B17" s="482" t="s">
        <v>536</v>
      </c>
      <c r="C17" s="482"/>
      <c r="D17" s="482"/>
      <c r="E17" s="482"/>
      <c r="F17" s="482"/>
      <c r="G17" s="482"/>
      <c r="H17" s="482"/>
      <c r="I17" s="482"/>
      <c r="J17" s="482"/>
      <c r="K17" s="482"/>
      <c r="L17" s="482"/>
      <c r="M17" s="482"/>
      <c r="N17" s="457"/>
    </row>
    <row r="18" spans="1:14" ht="12" customHeight="1" x14ac:dyDescent="0.3">
      <c r="A18" s="457"/>
      <c r="B18" s="458" t="s">
        <v>537</v>
      </c>
      <c r="C18" s="459" t="s">
        <v>538</v>
      </c>
      <c r="D18" s="459"/>
      <c r="E18" s="459"/>
      <c r="F18" s="481" t="s">
        <v>539</v>
      </c>
      <c r="G18" s="481"/>
      <c r="H18" s="481"/>
      <c r="I18" s="481"/>
      <c r="J18" s="458" t="s">
        <v>537</v>
      </c>
      <c r="K18" s="459" t="s">
        <v>538</v>
      </c>
      <c r="L18" s="459"/>
      <c r="M18" s="459"/>
      <c r="N18" s="457"/>
    </row>
    <row r="19" spans="1:14" x14ac:dyDescent="0.3">
      <c r="A19" s="457"/>
      <c r="B19" s="457"/>
      <c r="C19" s="457"/>
      <c r="D19" s="457"/>
      <c r="E19" s="457"/>
      <c r="F19" s="457"/>
      <c r="G19" s="457"/>
      <c r="H19" s="457"/>
      <c r="I19" s="457"/>
      <c r="J19" s="457"/>
      <c r="K19" s="457"/>
      <c r="L19" s="457"/>
      <c r="M19" s="456"/>
      <c r="N19" s="457"/>
    </row>
    <row r="20" spans="1:14" x14ac:dyDescent="0.3">
      <c r="A20" s="457"/>
      <c r="B20" s="482" t="s">
        <v>540</v>
      </c>
      <c r="C20" s="482"/>
      <c r="D20" s="482"/>
      <c r="E20" s="482"/>
      <c r="F20" s="482"/>
      <c r="G20" s="482"/>
      <c r="H20" s="482"/>
      <c r="I20" s="482"/>
      <c r="J20" s="482"/>
      <c r="K20" s="482"/>
      <c r="L20" s="482"/>
      <c r="M20" s="482"/>
      <c r="N20" s="457"/>
    </row>
    <row r="21" spans="1:14" x14ac:dyDescent="0.3">
      <c r="A21" s="457"/>
      <c r="B21" s="458" t="s">
        <v>537</v>
      </c>
      <c r="C21" s="459" t="s">
        <v>538</v>
      </c>
      <c r="D21" s="459"/>
      <c r="E21" s="459"/>
      <c r="F21" s="481" t="s">
        <v>539</v>
      </c>
      <c r="G21" s="481"/>
      <c r="H21" s="481"/>
      <c r="I21" s="481"/>
      <c r="J21" s="458" t="s">
        <v>537</v>
      </c>
      <c r="K21" s="459" t="s">
        <v>538</v>
      </c>
      <c r="L21" s="459"/>
      <c r="M21" s="459"/>
      <c r="N21" s="457"/>
    </row>
    <row r="22" spans="1:14" x14ac:dyDescent="0.3">
      <c r="A22" s="457"/>
      <c r="B22" s="481"/>
      <c r="C22" s="481"/>
      <c r="D22" s="481"/>
      <c r="E22" s="481"/>
      <c r="F22" s="481"/>
      <c r="G22" s="481"/>
      <c r="H22" s="481"/>
      <c r="I22" s="481"/>
      <c r="J22" s="481"/>
      <c r="K22" s="481"/>
      <c r="L22" s="481"/>
      <c r="M22" s="481"/>
      <c r="N22" s="457"/>
    </row>
    <row r="23" spans="1:14" x14ac:dyDescent="0.3">
      <c r="A23" s="457"/>
      <c r="B23" s="480" t="s">
        <v>441</v>
      </c>
      <c r="C23" s="480"/>
      <c r="D23" s="480"/>
      <c r="E23" s="480"/>
      <c r="F23" s="454"/>
      <c r="G23" s="454"/>
      <c r="H23" s="454"/>
      <c r="I23" s="456"/>
      <c r="J23" s="480" t="s">
        <v>441</v>
      </c>
      <c r="K23" s="480"/>
      <c r="L23" s="480"/>
      <c r="M23" s="480"/>
      <c r="N23" s="457"/>
    </row>
    <row r="24" spans="1:14" x14ac:dyDescent="0.3">
      <c r="A24" s="457"/>
      <c r="B24" s="480"/>
      <c r="C24" s="480"/>
      <c r="D24" s="480"/>
      <c r="E24" s="480"/>
      <c r="F24" s="454"/>
      <c r="G24" s="454"/>
      <c r="H24" s="454"/>
      <c r="I24" s="456"/>
      <c r="J24" s="480"/>
      <c r="K24" s="480"/>
      <c r="L24" s="480"/>
      <c r="M24" s="480"/>
      <c r="N24" s="457"/>
    </row>
    <row r="25" spans="1:14" x14ac:dyDescent="0.3">
      <c r="A25" s="457"/>
      <c r="B25" s="480"/>
      <c r="C25" s="480"/>
      <c r="D25" s="480"/>
      <c r="E25" s="480"/>
      <c r="F25" s="454"/>
      <c r="G25" s="454"/>
      <c r="H25" s="454"/>
      <c r="I25" s="456"/>
      <c r="J25" s="480"/>
      <c r="K25" s="480"/>
      <c r="L25" s="480"/>
      <c r="M25" s="480"/>
      <c r="N25" s="457"/>
    </row>
    <row r="26" spans="1:14" x14ac:dyDescent="0.3">
      <c r="A26" s="457"/>
      <c r="B26" s="480"/>
      <c r="C26" s="480"/>
      <c r="D26" s="480"/>
      <c r="E26" s="480"/>
      <c r="F26" s="454"/>
      <c r="G26" s="454"/>
      <c r="H26" s="454"/>
      <c r="I26" s="456"/>
      <c r="J26" s="480"/>
      <c r="K26" s="480"/>
      <c r="L26" s="480"/>
      <c r="M26" s="480"/>
      <c r="N26" s="457"/>
    </row>
    <row r="27" spans="1:14" x14ac:dyDescent="0.3">
      <c r="A27" s="457"/>
      <c r="B27" s="460"/>
      <c r="C27" s="460"/>
      <c r="D27" s="460"/>
      <c r="E27" s="460"/>
      <c r="F27" s="460"/>
      <c r="G27" s="460"/>
      <c r="H27" s="460"/>
      <c r="I27" s="460"/>
      <c r="J27" s="460"/>
      <c r="K27" s="460"/>
      <c r="L27" s="460"/>
      <c r="M27" s="460"/>
      <c r="N27" s="457"/>
    </row>
    <row r="28" spans="1:14" x14ac:dyDescent="0.3">
      <c r="A28" s="457"/>
      <c r="B28" s="481" t="s">
        <v>541</v>
      </c>
      <c r="C28" s="481"/>
      <c r="D28" s="481"/>
      <c r="E28" s="481"/>
      <c r="F28" s="481"/>
      <c r="G28" s="481"/>
      <c r="H28" s="481"/>
      <c r="I28" s="481"/>
      <c r="J28" s="481"/>
      <c r="K28" s="481"/>
      <c r="L28" s="481"/>
      <c r="M28" s="481"/>
      <c r="N28" s="457"/>
    </row>
    <row r="29" spans="1:14" x14ac:dyDescent="0.3">
      <c r="A29" s="457"/>
      <c r="B29" s="485" t="s">
        <v>542</v>
      </c>
      <c r="C29" s="485"/>
      <c r="D29" s="485"/>
      <c r="E29" s="485"/>
      <c r="F29" s="485"/>
      <c r="G29" s="485"/>
      <c r="H29" s="485"/>
      <c r="I29" s="485"/>
      <c r="J29" s="485"/>
      <c r="K29" s="485"/>
      <c r="L29" s="485"/>
      <c r="M29" s="485"/>
      <c r="N29" s="457"/>
    </row>
    <row r="30" spans="1:14" x14ac:dyDescent="0.3">
      <c r="A30" s="451"/>
      <c r="B30" s="451"/>
      <c r="C30" s="451"/>
      <c r="D30" s="451"/>
      <c r="E30" s="451"/>
      <c r="F30" s="451"/>
      <c r="G30" s="451"/>
      <c r="H30" s="451"/>
      <c r="I30" s="451"/>
      <c r="J30" s="451"/>
      <c r="K30" s="451"/>
      <c r="L30" s="451"/>
      <c r="M30" s="451"/>
      <c r="N30" s="451"/>
    </row>
  </sheetData>
  <sheetProtection selectLockedCells="1"/>
  <mergeCells count="30">
    <mergeCell ref="B29:M29"/>
    <mergeCell ref="B17:M17"/>
    <mergeCell ref="F18:I18"/>
    <mergeCell ref="B20:M20"/>
    <mergeCell ref="F21:I21"/>
    <mergeCell ref="B22:M22"/>
    <mergeCell ref="B10:M10"/>
    <mergeCell ref="B12:M12"/>
    <mergeCell ref="B23:E26"/>
    <mergeCell ref="J23:M26"/>
    <mergeCell ref="B28:M28"/>
    <mergeCell ref="B16:M16"/>
    <mergeCell ref="J14:M14"/>
    <mergeCell ref="J15:M15"/>
    <mergeCell ref="B14:E14"/>
    <mergeCell ref="B15:E15"/>
    <mergeCell ref="B1:M1"/>
    <mergeCell ref="B8:F8"/>
    <mergeCell ref="B6:F6"/>
    <mergeCell ref="G4:H4"/>
    <mergeCell ref="G6:H6"/>
    <mergeCell ref="G8:H8"/>
    <mergeCell ref="B2:M2"/>
    <mergeCell ref="B4:F4"/>
    <mergeCell ref="I4:K4"/>
    <mergeCell ref="L4:M4"/>
    <mergeCell ref="I6:K6"/>
    <mergeCell ref="I8:K8"/>
    <mergeCell ref="L6:M6"/>
    <mergeCell ref="L8:M8"/>
  </mergeCells>
  <dataValidations count="3">
    <dataValidation type="textLength" operator="lessThanOrEqual" allowBlank="1" showInputMessage="1" showErrorMessage="1" error="400 caractères maximum" sqref="B10:M10 B12:M12" xr:uid="{00000000-0002-0000-0100-000000000000}">
      <formula1>420</formula1>
    </dataValidation>
    <dataValidation type="whole" operator="greaterThan" allowBlank="1" showInputMessage="1" showErrorMessage="1" error="Nombre entier uniquement" sqref="L8:M8" xr:uid="{00000000-0002-0000-0100-000001000000}">
      <formula1>0</formula1>
    </dataValidation>
    <dataValidation type="decimal" operator="greaterThan" allowBlank="1" showInputMessage="1" showErrorMessage="1" error="Nombre entier uniquement" sqref="L6:M6" xr:uid="{00000000-0002-0000-0100-000002000000}">
      <formula1>0</formula1>
    </dataValidation>
  </dataValidations>
  <hyperlinks>
    <hyperlink ref="B29:M29" r:id="rId1" location="Informations-relatives-au-traitement-des-donnees-personnelles-pour-les-nbsp" display="https://www.laregion.fr/RGPD - Informations-relatives-au-traitement-des-donnees-personnelles-pour-les-nbsp" xr:uid="{00000000-0004-0000-0100-000000000000}"/>
  </hyperlinks>
  <printOptions horizontalCentered="1" verticalCentered="1"/>
  <pageMargins left="0.25" right="0.25" top="0.75" bottom="0.75" header="0.3" footer="0.3"/>
  <pageSetup paperSize="9" orientation="landscape" r:id="rId2"/>
  <headerFooter>
    <oddHeader xml:space="preserve">&amp;C </oddHeader>
    <oddFooter>&amp;C&amp;"-,Gras"&amp;K04-041Région Occitanie&amp;R&amp;K04-041&amp;A</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4000000}">
          <x14:formula1>
            <xm:f>INSTRUCTION!$A$51:$A$55</xm:f>
          </x14:formula1>
          <xm:sqref>G4:H4</xm:sqref>
        </x14:dataValidation>
        <x14:dataValidation type="list" allowBlank="1" showInputMessage="1" showErrorMessage="1" xr:uid="{00000000-0002-0000-0100-000005000000}">
          <x14:formula1>
            <xm:f>INSTRUCTION!$G$51:$G$59</xm:f>
          </x14:formula1>
          <xm:sqref>G8:H8</xm:sqref>
        </x14:dataValidation>
        <x14:dataValidation type="list" allowBlank="1" showInputMessage="1" showErrorMessage="1" xr:uid="{00000000-0002-0000-0100-000006000000}">
          <x14:formula1>
            <xm:f>INSTRUCTION!$D$51:$D$57</xm:f>
          </x14:formula1>
          <xm:sqref>G6:H6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2"/>
  <sheetViews>
    <sheetView showGridLines="0" showWhiteSpace="0" zoomScaleNormal="100" zoomScaleSheetLayoutView="100" zoomScalePageLayoutView="90" workbookViewId="0">
      <selection activeCell="Q30" sqref="Q30"/>
    </sheetView>
  </sheetViews>
  <sheetFormatPr baseColWidth="10" defaultColWidth="12" defaultRowHeight="12" x14ac:dyDescent="0.3"/>
  <cols>
    <col min="1" max="3" width="12" style="2" customWidth="1"/>
    <col min="4" max="16384" width="12" style="2"/>
  </cols>
  <sheetData>
    <row r="1" spans="1:14" ht="12" customHeight="1" x14ac:dyDescent="0.3">
      <c r="A1" s="89"/>
      <c r="B1" s="7"/>
      <c r="C1" s="7"/>
      <c r="D1" s="7"/>
      <c r="E1" s="7"/>
      <c r="F1" s="7"/>
      <c r="G1" s="7"/>
      <c r="H1" s="7"/>
      <c r="I1" s="7"/>
      <c r="J1" s="7"/>
      <c r="K1" s="7"/>
      <c r="L1" s="7"/>
      <c r="M1" s="7"/>
      <c r="N1" s="89"/>
    </row>
    <row r="2" spans="1:14" ht="14.5" x14ac:dyDescent="0.3">
      <c r="A2" s="90"/>
      <c r="B2" s="486">
        <f>'1_TITRE'!B2</f>
        <v>0</v>
      </c>
      <c r="C2" s="486"/>
      <c r="D2" s="486"/>
      <c r="E2" s="486"/>
      <c r="F2" s="486"/>
      <c r="G2" s="486"/>
      <c r="H2" s="486"/>
      <c r="I2" s="486"/>
      <c r="J2" s="486"/>
      <c r="K2" s="486"/>
      <c r="L2" s="486"/>
      <c r="M2" s="486"/>
      <c r="N2" s="90"/>
    </row>
    <row r="3" spans="1:14" x14ac:dyDescent="0.3">
      <c r="A3" s="90"/>
      <c r="B3" s="89"/>
      <c r="C3" s="89"/>
      <c r="D3" s="89"/>
      <c r="E3" s="89"/>
      <c r="F3" s="89"/>
      <c r="G3" s="89"/>
      <c r="H3" s="89"/>
      <c r="I3" s="89"/>
      <c r="J3" s="89"/>
      <c r="K3" s="89"/>
      <c r="L3" s="89"/>
      <c r="M3" s="89"/>
      <c r="N3" s="90"/>
    </row>
    <row r="4" spans="1:14" ht="12" customHeight="1" x14ac:dyDescent="0.3">
      <c r="A4" s="90"/>
      <c r="B4" s="488" t="s">
        <v>256</v>
      </c>
      <c r="C4" s="488"/>
      <c r="D4" s="489"/>
      <c r="E4" s="489"/>
      <c r="F4" s="488" t="s">
        <v>171</v>
      </c>
      <c r="G4" s="488"/>
      <c r="H4" s="489"/>
      <c r="I4" s="489"/>
      <c r="J4" s="488" t="s">
        <v>173</v>
      </c>
      <c r="K4" s="488"/>
      <c r="L4" s="489"/>
      <c r="M4" s="489"/>
      <c r="N4" s="90"/>
    </row>
    <row r="5" spans="1:14" ht="12" customHeight="1" x14ac:dyDescent="0.3">
      <c r="A5" s="90"/>
      <c r="B5" s="488"/>
      <c r="C5" s="488"/>
      <c r="D5" s="90"/>
      <c r="E5" s="90"/>
      <c r="F5" s="488"/>
      <c r="G5" s="488"/>
      <c r="H5" s="487"/>
      <c r="I5" s="487"/>
      <c r="J5" s="488"/>
      <c r="K5" s="488"/>
      <c r="L5" s="487"/>
      <c r="M5" s="487"/>
      <c r="N5" s="90"/>
    </row>
    <row r="6" spans="1:14" ht="12" customHeight="1" x14ac:dyDescent="0.3">
      <c r="A6" s="90"/>
      <c r="B6" s="488"/>
      <c r="C6" s="488"/>
      <c r="D6" s="90"/>
      <c r="E6" s="90"/>
      <c r="F6" s="488"/>
      <c r="G6" s="488"/>
      <c r="H6" s="487"/>
      <c r="I6" s="487"/>
      <c r="J6" s="488"/>
      <c r="K6" s="488"/>
      <c r="L6" s="487"/>
      <c r="M6" s="487"/>
      <c r="N6" s="90"/>
    </row>
    <row r="7" spans="1:14" s="3" customFormat="1" x14ac:dyDescent="0.3">
      <c r="A7" s="88"/>
      <c r="B7" s="483"/>
      <c r="C7" s="483"/>
      <c r="D7" s="483"/>
      <c r="E7" s="483"/>
      <c r="F7" s="483"/>
      <c r="G7" s="483"/>
      <c r="H7" s="483"/>
      <c r="I7" s="483"/>
      <c r="J7" s="483"/>
      <c r="K7" s="483"/>
      <c r="L7" s="483"/>
      <c r="M7" s="483"/>
      <c r="N7" s="88"/>
    </row>
    <row r="8" spans="1:14" s="3" customFormat="1" ht="12" customHeight="1" x14ac:dyDescent="0.3">
      <c r="A8" s="88"/>
      <c r="B8" s="482" t="s">
        <v>172</v>
      </c>
      <c r="C8" s="482"/>
      <c r="D8" s="482"/>
      <c r="E8" s="482"/>
      <c r="F8" s="482"/>
      <c r="G8" s="482"/>
      <c r="H8" s="482"/>
      <c r="I8" s="482"/>
      <c r="J8" s="482"/>
      <c r="K8" s="482"/>
      <c r="L8" s="482"/>
      <c r="M8" s="482"/>
      <c r="N8" s="88"/>
    </row>
    <row r="9" spans="1:14" ht="12" customHeight="1" x14ac:dyDescent="0.3">
      <c r="A9" s="90"/>
      <c r="B9" s="491"/>
      <c r="C9" s="491"/>
      <c r="D9" s="491"/>
      <c r="E9" s="491"/>
      <c r="F9" s="491"/>
      <c r="G9" s="491"/>
      <c r="H9" s="491"/>
      <c r="I9" s="491"/>
      <c r="J9" s="491"/>
      <c r="K9" s="491"/>
      <c r="L9" s="491"/>
      <c r="M9" s="491"/>
      <c r="N9" s="90"/>
    </row>
    <row r="10" spans="1:14" ht="12" customHeight="1" x14ac:dyDescent="0.3">
      <c r="A10" s="90"/>
      <c r="B10" s="482"/>
      <c r="C10" s="482"/>
      <c r="D10" s="482"/>
      <c r="E10" s="482"/>
      <c r="F10" s="482"/>
      <c r="G10" s="482"/>
      <c r="H10" s="482"/>
      <c r="I10" s="482"/>
      <c r="J10" s="482"/>
      <c r="K10" s="482"/>
      <c r="L10" s="482"/>
      <c r="M10" s="482"/>
      <c r="N10" s="90"/>
    </row>
    <row r="11" spans="1:14" s="447" customFormat="1" ht="213.75" customHeight="1" x14ac:dyDescent="0.3">
      <c r="A11" s="448"/>
      <c r="B11" s="490" t="s">
        <v>519</v>
      </c>
      <c r="C11" s="490"/>
      <c r="D11" s="490"/>
      <c r="E11" s="490"/>
      <c r="F11" s="490"/>
      <c r="G11" s="490"/>
      <c r="H11" s="490"/>
      <c r="I11" s="490"/>
      <c r="J11" s="490"/>
      <c r="K11" s="490"/>
      <c r="L11" s="490"/>
      <c r="M11" s="490"/>
      <c r="N11" s="448"/>
    </row>
    <row r="12" spans="1:14" s="452" customFormat="1" ht="12" customHeight="1" x14ac:dyDescent="0.3">
      <c r="A12" s="455"/>
      <c r="B12" s="493" t="s">
        <v>543</v>
      </c>
      <c r="C12" s="493"/>
      <c r="D12" s="493"/>
      <c r="E12" s="493"/>
      <c r="F12" s="493"/>
      <c r="G12" s="493"/>
      <c r="H12" s="461" t="s">
        <v>544</v>
      </c>
      <c r="I12" s="492" t="s">
        <v>191</v>
      </c>
      <c r="J12" s="492"/>
      <c r="K12" s="492"/>
      <c r="L12" s="492"/>
      <c r="M12" s="492"/>
      <c r="N12" s="91"/>
    </row>
    <row r="13" spans="1:14" s="452" customFormat="1" x14ac:dyDescent="0.3">
      <c r="A13" s="455"/>
      <c r="B13" s="496"/>
      <c r="C13" s="496"/>
      <c r="D13" s="496"/>
      <c r="E13" s="496"/>
      <c r="F13" s="496"/>
      <c r="G13" s="496"/>
      <c r="H13" s="462"/>
      <c r="I13" s="498" t="s">
        <v>441</v>
      </c>
      <c r="J13" s="498"/>
      <c r="K13" s="498"/>
      <c r="L13" s="498"/>
      <c r="M13" s="498"/>
      <c r="N13" s="455"/>
    </row>
    <row r="14" spans="1:14" s="452" customFormat="1" x14ac:dyDescent="0.3">
      <c r="A14" s="455"/>
      <c r="B14" s="497"/>
      <c r="C14" s="497"/>
      <c r="D14" s="497"/>
      <c r="E14" s="497"/>
      <c r="F14" s="497"/>
      <c r="G14" s="497"/>
      <c r="H14" s="463"/>
      <c r="I14" s="499"/>
      <c r="J14" s="499"/>
      <c r="K14" s="499"/>
      <c r="L14" s="499"/>
      <c r="M14" s="499"/>
      <c r="N14" s="455"/>
    </row>
    <row r="15" spans="1:14" s="452" customFormat="1" ht="12" customHeight="1" x14ac:dyDescent="0.3">
      <c r="A15" s="455"/>
      <c r="B15" s="500" t="s">
        <v>535</v>
      </c>
      <c r="C15" s="500"/>
      <c r="D15" s="500"/>
      <c r="E15" s="500"/>
      <c r="F15" s="500"/>
      <c r="G15" s="500"/>
      <c r="H15" s="500"/>
      <c r="I15" s="499"/>
      <c r="J15" s="499"/>
      <c r="K15" s="499"/>
      <c r="L15" s="499"/>
      <c r="M15" s="499"/>
      <c r="N15" s="455"/>
    </row>
    <row r="16" spans="1:14" s="452" customFormat="1" ht="12" customHeight="1" x14ac:dyDescent="0.3">
      <c r="A16" s="457"/>
      <c r="B16" s="500" t="s">
        <v>536</v>
      </c>
      <c r="C16" s="500"/>
      <c r="D16" s="500"/>
      <c r="E16" s="500"/>
      <c r="F16" s="500"/>
      <c r="G16" s="500"/>
      <c r="H16" s="500"/>
      <c r="I16" s="499"/>
      <c r="J16" s="499"/>
      <c r="K16" s="499"/>
      <c r="L16" s="499"/>
      <c r="M16" s="499"/>
      <c r="N16" s="457"/>
    </row>
    <row r="17" spans="1:14" s="452" customFormat="1" ht="12" customHeight="1" x14ac:dyDescent="0.3">
      <c r="A17" s="457"/>
      <c r="B17" s="458" t="s">
        <v>537</v>
      </c>
      <c r="C17" s="459" t="s">
        <v>538</v>
      </c>
      <c r="D17" s="459"/>
      <c r="E17" s="501" t="s">
        <v>545</v>
      </c>
      <c r="F17" s="501"/>
      <c r="G17" s="501"/>
      <c r="H17" s="501"/>
      <c r="I17" s="499"/>
      <c r="J17" s="499"/>
      <c r="K17" s="499"/>
      <c r="L17" s="499"/>
      <c r="M17" s="499"/>
      <c r="N17" s="457"/>
    </row>
    <row r="18" spans="1:14" s="452" customFormat="1" ht="12" customHeight="1" x14ac:dyDescent="0.3">
      <c r="A18" s="457"/>
      <c r="B18" s="500" t="s">
        <v>540</v>
      </c>
      <c r="C18" s="500"/>
      <c r="D18" s="500"/>
      <c r="E18" s="500"/>
      <c r="F18" s="500"/>
      <c r="G18" s="500"/>
      <c r="H18" s="500"/>
      <c r="I18" s="500"/>
      <c r="J18" s="500"/>
      <c r="K18" s="500"/>
      <c r="L18" s="500"/>
      <c r="M18" s="500"/>
      <c r="N18" s="457"/>
    </row>
    <row r="19" spans="1:14" s="452" customFormat="1" x14ac:dyDescent="0.3">
      <c r="A19" s="463"/>
      <c r="B19" s="458" t="s">
        <v>537</v>
      </c>
      <c r="C19" s="459" t="s">
        <v>538</v>
      </c>
      <c r="D19" s="459"/>
      <c r="E19" s="502" t="s">
        <v>541</v>
      </c>
      <c r="F19" s="502"/>
      <c r="G19" s="502"/>
      <c r="H19" s="502"/>
      <c r="I19" s="502"/>
      <c r="J19" s="502"/>
      <c r="K19" s="502"/>
      <c r="L19" s="502"/>
      <c r="M19" s="502"/>
      <c r="N19" s="463"/>
    </row>
    <row r="20" spans="1:14" s="452" customFormat="1" ht="12" customHeight="1" x14ac:dyDescent="0.3">
      <c r="A20" s="463"/>
      <c r="B20" s="485" t="s">
        <v>542</v>
      </c>
      <c r="C20" s="485"/>
      <c r="D20" s="485"/>
      <c r="E20" s="485"/>
      <c r="F20" s="485"/>
      <c r="G20" s="485"/>
      <c r="H20" s="485"/>
      <c r="I20" s="485"/>
      <c r="J20" s="485"/>
      <c r="K20" s="485"/>
      <c r="L20" s="485"/>
      <c r="M20" s="485"/>
      <c r="N20" s="463"/>
    </row>
    <row r="21" spans="1:14" s="452" customFormat="1" x14ac:dyDescent="0.3">
      <c r="A21" s="451"/>
      <c r="B21" s="503"/>
      <c r="C21" s="503"/>
      <c r="D21" s="503"/>
      <c r="E21" s="503"/>
      <c r="F21" s="503"/>
      <c r="G21" s="503"/>
      <c r="H21" s="503"/>
      <c r="I21" s="503"/>
      <c r="J21" s="503"/>
      <c r="K21" s="503"/>
      <c r="L21" s="503"/>
      <c r="M21" s="503"/>
      <c r="N21" s="451"/>
    </row>
    <row r="22" spans="1:14" x14ac:dyDescent="0.3">
      <c r="D22" s="494"/>
      <c r="E22" s="494"/>
      <c r="H22" s="494"/>
      <c r="I22" s="494"/>
      <c r="L22" s="495"/>
      <c r="M22" s="495"/>
    </row>
  </sheetData>
  <sheetProtection formatCells="0" selectLockedCells="1"/>
  <mergeCells count="30">
    <mergeCell ref="D22:E22"/>
    <mergeCell ref="H22:I22"/>
    <mergeCell ref="L22:M22"/>
    <mergeCell ref="B13:G14"/>
    <mergeCell ref="I13:M17"/>
    <mergeCell ref="B15:H15"/>
    <mergeCell ref="B16:H16"/>
    <mergeCell ref="E17:H17"/>
    <mergeCell ref="B18:M18"/>
    <mergeCell ref="E19:M19"/>
    <mergeCell ref="B20:M20"/>
    <mergeCell ref="B21:M21"/>
    <mergeCell ref="B11:M11"/>
    <mergeCell ref="B8:M8"/>
    <mergeCell ref="B9:M9"/>
    <mergeCell ref="B10:M10"/>
    <mergeCell ref="I12:M12"/>
    <mergeCell ref="B12:G12"/>
    <mergeCell ref="B2:M2"/>
    <mergeCell ref="H5:I6"/>
    <mergeCell ref="L5:M6"/>
    <mergeCell ref="B7:I7"/>
    <mergeCell ref="J7:K7"/>
    <mergeCell ref="L7:M7"/>
    <mergeCell ref="B4:C6"/>
    <mergeCell ref="D4:E4"/>
    <mergeCell ref="F4:G6"/>
    <mergeCell ref="H4:I4"/>
    <mergeCell ref="J4:K6"/>
    <mergeCell ref="L4:M4"/>
  </mergeCells>
  <hyperlinks>
    <hyperlink ref="B20:M20" r:id="rId1" location="Informations-relatives-au-traitement-des-donnees-personnelles-pour-les-nbsp" display="https://www.laregion.fr/RGPD - Informations-relatives-au-traitement-des-donnees-personnelles-pour-les-nbsp" xr:uid="{00000000-0004-0000-0200-000000000000}"/>
  </hyperlinks>
  <printOptions horizontalCentered="1" verticalCentered="1"/>
  <pageMargins left="0.25" right="0.25" top="0.75" bottom="0.75" header="0.3" footer="0.3"/>
  <pageSetup paperSize="9" orientation="landscape" r:id="rId2"/>
  <headerFooter>
    <oddHeader xml:space="preserve">&amp;C </oddHeader>
    <oddFooter>&amp;C&amp;"-,Gras"&amp;K04-042Région Occitanie&amp;R&amp;K04-042&amp;A</odd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2"/>
  <dimension ref="A1:C33"/>
  <sheetViews>
    <sheetView showGridLines="0" showRuler="0" zoomScaleNormal="100" workbookViewId="0">
      <selection activeCell="B33" sqref="B33"/>
    </sheetView>
  </sheetViews>
  <sheetFormatPr baseColWidth="10" defaultColWidth="12" defaultRowHeight="12" x14ac:dyDescent="0.3"/>
  <cols>
    <col min="1" max="1" width="52.6640625" style="10" bestFit="1" customWidth="1"/>
    <col min="2" max="2" width="90.33203125" style="10" customWidth="1"/>
    <col min="3" max="16384" width="12" style="10"/>
  </cols>
  <sheetData>
    <row r="1" spans="1:3" ht="14.5" x14ac:dyDescent="0.3">
      <c r="A1" s="8"/>
      <c r="B1" s="242">
        <f>'1_TITRE'!B2</f>
        <v>0</v>
      </c>
      <c r="C1" s="9"/>
    </row>
    <row r="2" spans="1:3" x14ac:dyDescent="0.3">
      <c r="A2" s="44" t="s">
        <v>172</v>
      </c>
      <c r="B2" s="41">
        <f>'2_PRODUCTION'!B9</f>
        <v>0</v>
      </c>
      <c r="C2" s="9"/>
    </row>
    <row r="3" spans="1:3" x14ac:dyDescent="0.3">
      <c r="A3" s="44" t="s">
        <v>166</v>
      </c>
      <c r="B3" s="42"/>
      <c r="C3" s="9"/>
    </row>
    <row r="4" spans="1:3" s="11" customFormat="1" x14ac:dyDescent="0.3">
      <c r="A4" s="44"/>
      <c r="B4" s="43"/>
      <c r="C4" s="9"/>
    </row>
    <row r="5" spans="1:3" x14ac:dyDescent="0.3">
      <c r="A5" s="44" t="s">
        <v>125</v>
      </c>
      <c r="B5" s="233">
        <f>'2_PRODUCTION'!B13</f>
        <v>0</v>
      </c>
      <c r="C5" s="9"/>
    </row>
    <row r="6" spans="1:3" x14ac:dyDescent="0.3">
      <c r="A6" s="44" t="s">
        <v>127</v>
      </c>
      <c r="B6" s="42"/>
      <c r="C6" s="9"/>
    </row>
    <row r="7" spans="1:3" x14ac:dyDescent="0.3">
      <c r="A7" s="44"/>
      <c r="B7" s="43"/>
      <c r="C7" s="9"/>
    </row>
    <row r="8" spans="1:3" x14ac:dyDescent="0.3">
      <c r="A8" s="44" t="s">
        <v>192</v>
      </c>
      <c r="B8" s="42"/>
      <c r="C8" s="9"/>
    </row>
    <row r="9" spans="1:3" x14ac:dyDescent="0.3">
      <c r="A9" s="44" t="s">
        <v>193</v>
      </c>
      <c r="B9" s="252"/>
      <c r="C9" s="253"/>
    </row>
    <row r="10" spans="1:3" x14ac:dyDescent="0.3">
      <c r="A10" s="44" t="s">
        <v>194</v>
      </c>
      <c r="B10" s="42"/>
      <c r="C10" s="237"/>
    </row>
    <row r="11" spans="1:3" x14ac:dyDescent="0.3">
      <c r="A11" s="54" t="s">
        <v>195</v>
      </c>
      <c r="B11" s="43"/>
      <c r="C11" s="9"/>
    </row>
    <row r="12" spans="1:3" x14ac:dyDescent="0.3">
      <c r="A12" s="44" t="s">
        <v>414</v>
      </c>
      <c r="B12" s="42"/>
      <c r="C12" s="9"/>
    </row>
    <row r="13" spans="1:3" x14ac:dyDescent="0.3">
      <c r="A13" s="44"/>
      <c r="B13" s="43"/>
      <c r="C13" s="9"/>
    </row>
    <row r="14" spans="1:3" x14ac:dyDescent="0.3">
      <c r="A14" s="44" t="s">
        <v>167</v>
      </c>
      <c r="B14" s="46"/>
      <c r="C14" s="9"/>
    </row>
    <row r="15" spans="1:3" x14ac:dyDescent="0.3">
      <c r="A15" s="44" t="s">
        <v>0</v>
      </c>
      <c r="B15" s="60"/>
      <c r="C15" s="9"/>
    </row>
    <row r="16" spans="1:3" x14ac:dyDescent="0.3">
      <c r="A16" s="62" t="s">
        <v>234</v>
      </c>
      <c r="B16" s="60"/>
      <c r="C16" s="9"/>
    </row>
    <row r="17" spans="1:3" x14ac:dyDescent="0.3">
      <c r="A17" s="70" t="s">
        <v>238</v>
      </c>
      <c r="B17" s="64"/>
      <c r="C17" s="9"/>
    </row>
    <row r="18" spans="1:3" x14ac:dyDescent="0.3">
      <c r="A18" s="62"/>
      <c r="B18" s="61"/>
      <c r="C18" s="9"/>
    </row>
    <row r="19" spans="1:3" x14ac:dyDescent="0.3">
      <c r="A19" s="44" t="s">
        <v>164</v>
      </c>
      <c r="B19" s="236"/>
      <c r="C19" s="9"/>
    </row>
    <row r="20" spans="1:3" x14ac:dyDescent="0.3">
      <c r="A20" s="44" t="s">
        <v>236</v>
      </c>
      <c r="B20" s="47"/>
      <c r="C20" s="9"/>
    </row>
    <row r="21" spans="1:3" x14ac:dyDescent="0.3">
      <c r="A21" s="70" t="s">
        <v>237</v>
      </c>
      <c r="B21" s="47"/>
      <c r="C21" s="9"/>
    </row>
    <row r="22" spans="1:3" x14ac:dyDescent="0.3">
      <c r="A22" s="70"/>
      <c r="B22" s="8"/>
      <c r="C22" s="9"/>
    </row>
    <row r="23" spans="1:3" x14ac:dyDescent="0.3">
      <c r="A23" s="44" t="s">
        <v>163</v>
      </c>
      <c r="B23" s="45"/>
      <c r="C23" s="9"/>
    </row>
    <row r="24" spans="1:3" x14ac:dyDescent="0.3">
      <c r="A24" s="44" t="s">
        <v>371</v>
      </c>
      <c r="B24" s="45"/>
      <c r="C24" s="9"/>
    </row>
    <row r="25" spans="1:3" x14ac:dyDescent="0.3">
      <c r="A25" s="44"/>
      <c r="B25" s="8"/>
      <c r="C25" s="9"/>
    </row>
    <row r="26" spans="1:3" x14ac:dyDescent="0.3">
      <c r="A26" s="44" t="s">
        <v>79</v>
      </c>
      <c r="B26" s="1"/>
      <c r="C26" s="9"/>
    </row>
    <row r="27" spans="1:3" x14ac:dyDescent="0.3">
      <c r="A27" s="44" t="s">
        <v>124</v>
      </c>
      <c r="B27" s="55"/>
      <c r="C27" s="9"/>
    </row>
    <row r="28" spans="1:3" x14ac:dyDescent="0.3">
      <c r="A28" s="44" t="s">
        <v>1</v>
      </c>
      <c r="B28" s="56"/>
      <c r="C28" s="9"/>
    </row>
    <row r="29" spans="1:3" x14ac:dyDescent="0.3">
      <c r="A29" s="8"/>
      <c r="B29" s="8"/>
      <c r="C29" s="9"/>
    </row>
    <row r="30" spans="1:3" x14ac:dyDescent="0.3">
      <c r="A30" s="82" t="s">
        <v>128</v>
      </c>
      <c r="B30" s="92"/>
      <c r="C30" s="9"/>
    </row>
    <row r="31" spans="1:3" x14ac:dyDescent="0.3">
      <c r="A31" s="82" t="s">
        <v>1</v>
      </c>
      <c r="B31" s="92"/>
      <c r="C31" s="9"/>
    </row>
    <row r="32" spans="1:3" x14ac:dyDescent="0.3">
      <c r="A32" s="82" t="s">
        <v>124</v>
      </c>
      <c r="B32" s="92"/>
      <c r="C32" s="9"/>
    </row>
    <row r="33" spans="1:3" x14ac:dyDescent="0.3">
      <c r="A33" s="82"/>
      <c r="B33" s="82"/>
      <c r="C33" s="82"/>
    </row>
  </sheetData>
  <sheetProtection formatCells="0" selectLockedCells="1"/>
  <printOptions horizontalCentered="1" verticalCentered="1"/>
  <pageMargins left="0.25" right="0.25" top="0.75" bottom="0.75" header="0.3" footer="0.3"/>
  <pageSetup paperSize="9" orientation="landscape" r:id="rId1"/>
  <headerFooter>
    <oddFooter>&amp;CRégion Occitanie&amp;R&amp;A</oddFooter>
    <firstHeader>&amp;C&amp;"-,Gras"&amp;K04-049REGION LANGUEDOC-ROUSSILLON-MIDI-PYRENEES
AIDES A LA CREATION AUDIOVISUELLE</firstHeader>
    <firstFooter>&amp;C&amp;"-,Gras"&amp;K04-049Région Languedoc-Roussillon-Midi-Pyrénées</first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ublished="0"/>
  <dimension ref="A1:P29"/>
  <sheetViews>
    <sheetView showGridLines="0" zoomScaleNormal="100" workbookViewId="0">
      <selection activeCell="F14" sqref="F14:M14"/>
    </sheetView>
  </sheetViews>
  <sheetFormatPr baseColWidth="10" defaultColWidth="12" defaultRowHeight="12" x14ac:dyDescent="0.3"/>
  <cols>
    <col min="1" max="16384" width="12" style="102"/>
  </cols>
  <sheetData>
    <row r="1" spans="1:16" ht="15" customHeight="1" x14ac:dyDescent="0.3">
      <c r="A1" s="510"/>
      <c r="B1" s="511"/>
      <c r="C1" s="511"/>
      <c r="D1" s="511"/>
      <c r="E1" s="511"/>
      <c r="F1" s="515">
        <f>'1_TITRE'!B2</f>
        <v>0</v>
      </c>
      <c r="G1" s="515"/>
      <c r="H1" s="515"/>
      <c r="I1" s="515"/>
      <c r="J1" s="515"/>
      <c r="K1" s="515"/>
      <c r="L1" s="515"/>
      <c r="M1" s="515"/>
      <c r="N1" s="181"/>
    </row>
    <row r="2" spans="1:16" x14ac:dyDescent="0.3">
      <c r="A2" s="509" t="s">
        <v>372</v>
      </c>
      <c r="B2" s="483"/>
      <c r="C2" s="483"/>
      <c r="D2" s="483"/>
      <c r="E2" s="483"/>
      <c r="F2" s="512"/>
      <c r="G2" s="512"/>
      <c r="H2" s="512"/>
      <c r="I2" s="512"/>
      <c r="J2" s="512"/>
      <c r="K2" s="512"/>
      <c r="L2" s="512"/>
      <c r="M2" s="512"/>
      <c r="N2" s="182"/>
    </row>
    <row r="3" spans="1:16" x14ac:dyDescent="0.3">
      <c r="A3" s="509"/>
      <c r="B3" s="483"/>
      <c r="C3" s="483"/>
      <c r="D3" s="483"/>
      <c r="E3" s="483"/>
      <c r="F3" s="513"/>
      <c r="G3" s="513"/>
      <c r="H3" s="513"/>
      <c r="I3" s="513"/>
      <c r="J3" s="513"/>
      <c r="K3" s="513"/>
      <c r="L3" s="513"/>
      <c r="M3" s="114"/>
      <c r="N3" s="182"/>
    </row>
    <row r="4" spans="1:16" x14ac:dyDescent="0.3">
      <c r="A4" s="509" t="s">
        <v>190</v>
      </c>
      <c r="B4" s="483"/>
      <c r="C4" s="483"/>
      <c r="D4" s="483"/>
      <c r="E4" s="483"/>
      <c r="F4" s="504">
        <f>'1_TITRE'!B15</f>
        <v>0</v>
      </c>
      <c r="G4" s="504"/>
      <c r="H4" s="504"/>
      <c r="I4" s="504"/>
      <c r="J4" s="504"/>
      <c r="K4" s="504"/>
      <c r="L4" s="504"/>
      <c r="M4" s="504"/>
      <c r="N4" s="182"/>
    </row>
    <row r="5" spans="1:16" x14ac:dyDescent="0.3">
      <c r="A5" s="509" t="s">
        <v>373</v>
      </c>
      <c r="B5" s="483"/>
      <c r="C5" s="483"/>
      <c r="D5" s="483"/>
      <c r="E5" s="483"/>
      <c r="F5" s="504"/>
      <c r="G5" s="504"/>
      <c r="H5" s="504"/>
      <c r="I5" s="504"/>
      <c r="J5" s="504"/>
      <c r="K5" s="504"/>
      <c r="L5" s="504"/>
      <c r="M5" s="504"/>
      <c r="N5" s="182"/>
    </row>
    <row r="6" spans="1:16" x14ac:dyDescent="0.3">
      <c r="A6" s="509" t="s">
        <v>160</v>
      </c>
      <c r="B6" s="483"/>
      <c r="C6" s="483"/>
      <c r="D6" s="483"/>
      <c r="E6" s="483"/>
      <c r="F6" s="504"/>
      <c r="G6" s="504"/>
      <c r="H6" s="504"/>
      <c r="I6" s="504"/>
      <c r="J6" s="504"/>
      <c r="K6" s="504"/>
      <c r="L6" s="504"/>
      <c r="M6" s="504"/>
      <c r="N6" s="182"/>
      <c r="P6" s="115"/>
    </row>
    <row r="7" spans="1:16" x14ac:dyDescent="0.3">
      <c r="A7" s="509" t="s">
        <v>385</v>
      </c>
      <c r="B7" s="483"/>
      <c r="C7" s="483"/>
      <c r="D7" s="483"/>
      <c r="E7" s="483"/>
      <c r="F7" s="302">
        <v>0</v>
      </c>
      <c r="G7" s="114" t="s">
        <v>200</v>
      </c>
      <c r="H7" s="505"/>
      <c r="I7" s="505"/>
      <c r="J7" s="505"/>
      <c r="K7" s="505"/>
      <c r="L7" s="505"/>
      <c r="M7" s="183"/>
      <c r="N7" s="184">
        <f>LEFT(F7,2)*1</f>
        <v>0</v>
      </c>
    </row>
    <row r="8" spans="1:16" x14ac:dyDescent="0.3">
      <c r="A8" s="509" t="s">
        <v>381</v>
      </c>
      <c r="B8" s="483"/>
      <c r="C8" s="483"/>
      <c r="D8" s="483"/>
      <c r="E8" s="483"/>
      <c r="F8" s="504"/>
      <c r="G8" s="504"/>
      <c r="H8" s="504"/>
      <c r="I8" s="504"/>
      <c r="J8" s="101" t="s">
        <v>380</v>
      </c>
      <c r="K8" s="504"/>
      <c r="L8" s="504"/>
      <c r="M8" s="504"/>
      <c r="N8" s="182"/>
    </row>
    <row r="9" spans="1:16" x14ac:dyDescent="0.3">
      <c r="A9" s="509" t="s">
        <v>382</v>
      </c>
      <c r="B9" s="483"/>
      <c r="C9" s="483"/>
      <c r="D9" s="483"/>
      <c r="E9" s="483"/>
      <c r="F9" s="504"/>
      <c r="G9" s="504"/>
      <c r="H9" s="504"/>
      <c r="I9" s="504"/>
      <c r="J9" s="504"/>
      <c r="K9" s="504"/>
      <c r="L9" s="504"/>
      <c r="M9" s="504"/>
      <c r="N9" s="182"/>
    </row>
    <row r="10" spans="1:16" s="115" customFormat="1" x14ac:dyDescent="0.3">
      <c r="A10" s="509" t="s">
        <v>159</v>
      </c>
      <c r="B10" s="483"/>
      <c r="C10" s="483"/>
      <c r="D10" s="483"/>
      <c r="E10" s="483"/>
      <c r="F10" s="504"/>
      <c r="G10" s="504"/>
      <c r="H10" s="504"/>
      <c r="I10" s="504"/>
      <c r="J10" s="504"/>
      <c r="K10" s="504"/>
      <c r="L10" s="504"/>
      <c r="M10" s="504"/>
      <c r="N10" s="182"/>
    </row>
    <row r="11" spans="1:16" ht="12" customHeight="1" x14ac:dyDescent="0.3">
      <c r="A11" s="509"/>
      <c r="B11" s="483"/>
      <c r="C11" s="483"/>
      <c r="D11" s="483"/>
      <c r="E11" s="483"/>
      <c r="F11" s="506" t="s">
        <v>442</v>
      </c>
      <c r="G11" s="506"/>
      <c r="H11" s="506"/>
      <c r="I11" s="506"/>
      <c r="J11" s="506"/>
      <c r="K11" s="506"/>
      <c r="L11" s="506"/>
      <c r="M11" s="114"/>
      <c r="N11" s="182"/>
    </row>
    <row r="12" spans="1:16" s="115" customFormat="1" ht="12" customHeight="1" x14ac:dyDescent="0.3">
      <c r="A12" s="235"/>
      <c r="B12" s="234"/>
      <c r="C12" s="234"/>
      <c r="D12" s="234"/>
      <c r="E12" s="234"/>
      <c r="F12" s="238"/>
      <c r="G12" s="238"/>
      <c r="H12" s="238"/>
      <c r="I12" s="238"/>
      <c r="J12" s="238"/>
      <c r="K12" s="238"/>
      <c r="L12" s="238"/>
      <c r="M12" s="234"/>
      <c r="N12" s="182"/>
    </row>
    <row r="13" spans="1:16" x14ac:dyDescent="0.3">
      <c r="A13" s="509" t="s">
        <v>374</v>
      </c>
      <c r="B13" s="483"/>
      <c r="C13" s="483"/>
      <c r="D13" s="483"/>
      <c r="E13" s="483"/>
      <c r="F13" s="504">
        <f>'1_TITRE'!J15</f>
        <v>0</v>
      </c>
      <c r="G13" s="504"/>
      <c r="H13" s="504"/>
      <c r="I13" s="504"/>
      <c r="J13" s="504"/>
      <c r="K13" s="504"/>
      <c r="L13" s="504"/>
      <c r="M13" s="504"/>
      <c r="N13" s="182"/>
    </row>
    <row r="14" spans="1:16" x14ac:dyDescent="0.3">
      <c r="A14" s="509" t="s">
        <v>373</v>
      </c>
      <c r="B14" s="483"/>
      <c r="C14" s="483"/>
      <c r="D14" s="483"/>
      <c r="E14" s="483"/>
      <c r="F14" s="504"/>
      <c r="G14" s="504"/>
      <c r="H14" s="504"/>
      <c r="I14" s="504"/>
      <c r="J14" s="504"/>
      <c r="K14" s="504"/>
      <c r="L14" s="504"/>
      <c r="M14" s="504"/>
      <c r="N14" s="182"/>
    </row>
    <row r="15" spans="1:16" x14ac:dyDescent="0.3">
      <c r="A15" s="509" t="s">
        <v>160</v>
      </c>
      <c r="B15" s="483"/>
      <c r="C15" s="483"/>
      <c r="D15" s="483"/>
      <c r="E15" s="483"/>
      <c r="F15" s="504"/>
      <c r="G15" s="504"/>
      <c r="H15" s="504"/>
      <c r="I15" s="504"/>
      <c r="J15" s="504"/>
      <c r="K15" s="504"/>
      <c r="L15" s="504"/>
      <c r="M15" s="504"/>
      <c r="N15" s="182"/>
    </row>
    <row r="16" spans="1:16" x14ac:dyDescent="0.3">
      <c r="A16" s="509" t="s">
        <v>385</v>
      </c>
      <c r="B16" s="483"/>
      <c r="C16" s="483"/>
      <c r="D16" s="483"/>
      <c r="E16" s="483"/>
      <c r="F16" s="303">
        <v>0</v>
      </c>
      <c r="G16" s="114" t="s">
        <v>200</v>
      </c>
      <c r="H16" s="505"/>
      <c r="I16" s="505"/>
      <c r="J16" s="505"/>
      <c r="K16" s="505"/>
      <c r="L16" s="505"/>
      <c r="M16" s="505"/>
      <c r="N16" s="184">
        <f>LEFT(F16,2)*1</f>
        <v>0</v>
      </c>
    </row>
    <row r="17" spans="1:14" ht="12" customHeight="1" x14ac:dyDescent="0.3">
      <c r="A17" s="509" t="s">
        <v>381</v>
      </c>
      <c r="B17" s="483"/>
      <c r="C17" s="483"/>
      <c r="D17" s="483"/>
      <c r="E17" s="483"/>
      <c r="F17" s="504"/>
      <c r="G17" s="504"/>
      <c r="H17" s="504"/>
      <c r="I17" s="504"/>
      <c r="J17" s="101" t="s">
        <v>380</v>
      </c>
      <c r="K17" s="504"/>
      <c r="L17" s="504"/>
      <c r="M17" s="504"/>
      <c r="N17" s="182"/>
    </row>
    <row r="18" spans="1:14" x14ac:dyDescent="0.3">
      <c r="A18" s="509" t="s">
        <v>120</v>
      </c>
      <c r="B18" s="483"/>
      <c r="C18" s="483"/>
      <c r="D18" s="483"/>
      <c r="E18" s="483"/>
      <c r="F18" s="504"/>
      <c r="G18" s="504"/>
      <c r="H18" s="504"/>
      <c r="I18" s="504"/>
      <c r="J18" s="504"/>
      <c r="K18" s="504"/>
      <c r="L18" s="504"/>
      <c r="M18" s="504"/>
      <c r="N18" s="182"/>
    </row>
    <row r="19" spans="1:14" x14ac:dyDescent="0.3">
      <c r="A19" s="509" t="s">
        <v>159</v>
      </c>
      <c r="B19" s="483"/>
      <c r="C19" s="483"/>
      <c r="D19" s="483"/>
      <c r="E19" s="483"/>
      <c r="F19" s="504"/>
      <c r="G19" s="504"/>
      <c r="H19" s="504"/>
      <c r="I19" s="504"/>
      <c r="J19" s="504"/>
      <c r="K19" s="504"/>
      <c r="L19" s="504"/>
      <c r="M19" s="504"/>
      <c r="N19" s="182"/>
    </row>
    <row r="20" spans="1:14" ht="12" customHeight="1" x14ac:dyDescent="0.3">
      <c r="A20" s="509"/>
      <c r="B20" s="483"/>
      <c r="C20" s="483"/>
      <c r="D20" s="483"/>
      <c r="E20" s="483"/>
      <c r="F20" s="506" t="s">
        <v>442</v>
      </c>
      <c r="G20" s="506"/>
      <c r="H20" s="506"/>
      <c r="I20" s="506"/>
      <c r="J20" s="506"/>
      <c r="K20" s="506"/>
      <c r="L20" s="506"/>
      <c r="M20" s="114"/>
      <c r="N20" s="182"/>
    </row>
    <row r="21" spans="1:14" s="115" customFormat="1" ht="12" customHeight="1" x14ac:dyDescent="0.3">
      <c r="A21" s="235"/>
      <c r="B21" s="234"/>
      <c r="C21" s="234"/>
      <c r="D21" s="234"/>
      <c r="E21" s="234"/>
      <c r="F21" s="238"/>
      <c r="G21" s="238"/>
      <c r="H21" s="238"/>
      <c r="I21" s="238"/>
      <c r="J21" s="238"/>
      <c r="K21" s="238"/>
      <c r="L21" s="238"/>
      <c r="M21" s="234"/>
      <c r="N21" s="182"/>
    </row>
    <row r="22" spans="1:14" x14ac:dyDescent="0.3">
      <c r="A22" s="509" t="s">
        <v>165</v>
      </c>
      <c r="B22" s="483"/>
      <c r="C22" s="483"/>
      <c r="D22" s="483"/>
      <c r="E22" s="483"/>
      <c r="F22" s="504"/>
      <c r="G22" s="504"/>
      <c r="H22" s="504"/>
      <c r="I22" s="504"/>
      <c r="J22" s="504"/>
      <c r="K22" s="504"/>
      <c r="L22" s="504"/>
      <c r="M22" s="504"/>
      <c r="N22" s="182"/>
    </row>
    <row r="23" spans="1:14" x14ac:dyDescent="0.3">
      <c r="A23" s="509"/>
      <c r="B23" s="483"/>
      <c r="C23" s="483"/>
      <c r="D23" s="483"/>
      <c r="E23" s="483"/>
      <c r="F23" s="114"/>
      <c r="G23" s="114"/>
      <c r="H23" s="114"/>
      <c r="I23" s="114"/>
      <c r="J23" s="114"/>
      <c r="K23" s="114"/>
      <c r="L23" s="114"/>
      <c r="M23" s="114"/>
      <c r="N23" s="182"/>
    </row>
    <row r="24" spans="1:14" x14ac:dyDescent="0.3">
      <c r="A24" s="509" t="s">
        <v>383</v>
      </c>
      <c r="B24" s="483"/>
      <c r="C24" s="483"/>
      <c r="D24" s="483"/>
      <c r="E24" s="483"/>
      <c r="F24" s="514"/>
      <c r="G24" s="514"/>
      <c r="H24" s="514"/>
      <c r="I24" s="514"/>
      <c r="J24" s="514"/>
      <c r="K24" s="514"/>
      <c r="L24" s="514"/>
      <c r="M24" s="514"/>
      <c r="N24" s="182"/>
    </row>
    <row r="25" spans="1:14" s="115" customFormat="1" x14ac:dyDescent="0.3">
      <c r="A25" s="235"/>
      <c r="B25" s="234"/>
      <c r="C25" s="234"/>
      <c r="D25" s="234"/>
      <c r="E25" s="234"/>
      <c r="F25" s="514"/>
      <c r="G25" s="514"/>
      <c r="H25" s="514"/>
      <c r="I25" s="514"/>
      <c r="J25" s="514"/>
      <c r="K25" s="514"/>
      <c r="L25" s="514"/>
      <c r="M25" s="514"/>
      <c r="N25" s="182"/>
    </row>
    <row r="26" spans="1:14" x14ac:dyDescent="0.3">
      <c r="A26" s="509"/>
      <c r="B26" s="483"/>
      <c r="C26" s="483"/>
      <c r="D26" s="483"/>
      <c r="E26" s="483"/>
      <c r="F26" s="114"/>
      <c r="G26" s="114"/>
      <c r="H26" s="114"/>
      <c r="I26" s="114"/>
      <c r="J26" s="114"/>
      <c r="K26" s="114"/>
      <c r="L26" s="114"/>
      <c r="M26" s="114"/>
      <c r="N26" s="182"/>
    </row>
    <row r="27" spans="1:14" x14ac:dyDescent="0.3">
      <c r="A27" s="509" t="s">
        <v>384</v>
      </c>
      <c r="B27" s="483"/>
      <c r="C27" s="483"/>
      <c r="D27" s="483"/>
      <c r="E27" s="483"/>
      <c r="F27" s="514"/>
      <c r="G27" s="514"/>
      <c r="H27" s="514"/>
      <c r="I27" s="514"/>
      <c r="J27" s="514"/>
      <c r="K27" s="514"/>
      <c r="L27" s="514"/>
      <c r="M27" s="514"/>
      <c r="N27" s="182"/>
    </row>
    <row r="28" spans="1:14" s="115" customFormat="1" x14ac:dyDescent="0.3">
      <c r="A28" s="235"/>
      <c r="B28" s="234"/>
      <c r="C28" s="234"/>
      <c r="D28" s="234"/>
      <c r="E28" s="234"/>
      <c r="F28" s="514"/>
      <c r="G28" s="514"/>
      <c r="H28" s="514"/>
      <c r="I28" s="514"/>
      <c r="J28" s="514"/>
      <c r="K28" s="514"/>
      <c r="L28" s="514"/>
      <c r="M28" s="514"/>
      <c r="N28" s="182"/>
    </row>
    <row r="29" spans="1:14" x14ac:dyDescent="0.3">
      <c r="A29" s="507"/>
      <c r="B29" s="508"/>
      <c r="C29" s="508"/>
      <c r="D29" s="508"/>
      <c r="E29" s="508"/>
      <c r="F29" s="185"/>
      <c r="G29" s="185"/>
      <c r="H29" s="185"/>
      <c r="I29" s="185"/>
      <c r="J29" s="185"/>
      <c r="K29" s="185"/>
      <c r="L29" s="185"/>
      <c r="M29" s="185"/>
      <c r="N29" s="186"/>
    </row>
  </sheetData>
  <mergeCells count="49">
    <mergeCell ref="F24:M25"/>
    <mergeCell ref="F27:M28"/>
    <mergeCell ref="F1:M1"/>
    <mergeCell ref="A10:E10"/>
    <mergeCell ref="A14:E14"/>
    <mergeCell ref="A15:E15"/>
    <mergeCell ref="A16:E16"/>
    <mergeCell ref="A17:E17"/>
    <mergeCell ref="A11:E11"/>
    <mergeCell ref="A13:E13"/>
    <mergeCell ref="A5:E5"/>
    <mergeCell ref="A6:E6"/>
    <mergeCell ref="A7:E7"/>
    <mergeCell ref="A8:E8"/>
    <mergeCell ref="A9:E9"/>
    <mergeCell ref="F8:I8"/>
    <mergeCell ref="H7:L7"/>
    <mergeCell ref="F11:L11"/>
    <mergeCell ref="F3:L3"/>
    <mergeCell ref="F10:M10"/>
    <mergeCell ref="F5:M5"/>
    <mergeCell ref="F6:M6"/>
    <mergeCell ref="K8:M8"/>
    <mergeCell ref="F9:M9"/>
    <mergeCell ref="A1:E1"/>
    <mergeCell ref="F2:M2"/>
    <mergeCell ref="A2:E2"/>
    <mergeCell ref="A3:E3"/>
    <mergeCell ref="A4:E4"/>
    <mergeCell ref="F4:M4"/>
    <mergeCell ref="A29:E29"/>
    <mergeCell ref="A27:E27"/>
    <mergeCell ref="A24:E24"/>
    <mergeCell ref="A26:E26"/>
    <mergeCell ref="A18:E18"/>
    <mergeCell ref="A19:E19"/>
    <mergeCell ref="A20:E20"/>
    <mergeCell ref="A22:E22"/>
    <mergeCell ref="A23:E23"/>
    <mergeCell ref="F18:M18"/>
    <mergeCell ref="F19:M19"/>
    <mergeCell ref="F22:M22"/>
    <mergeCell ref="F13:M13"/>
    <mergeCell ref="F14:M14"/>
    <mergeCell ref="F15:M15"/>
    <mergeCell ref="H16:M16"/>
    <mergeCell ref="K17:M17"/>
    <mergeCell ref="F17:I17"/>
    <mergeCell ref="F20:L20"/>
  </mergeCells>
  <printOptions horizontalCentered="1" verticalCentered="1"/>
  <pageMargins left="0.23622047244094491" right="0.23622047244094491" top="0.74803149606299213" bottom="0.74803149606299213" header="0.31496062992125984" footer="0.31496062992125984"/>
  <pageSetup paperSize="9" orientation="landscape" r:id="rId1"/>
  <headerFooter>
    <oddFooter>&amp;CRégion Occitanie&amp;R&amp;A</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4"/>
  <dimension ref="A1:T33"/>
  <sheetViews>
    <sheetView showGridLines="0" showRuler="0" zoomScaleNormal="100" workbookViewId="0">
      <selection activeCell="O20" sqref="O20"/>
    </sheetView>
  </sheetViews>
  <sheetFormatPr baseColWidth="10" defaultColWidth="12" defaultRowHeight="12" x14ac:dyDescent="0.3"/>
  <cols>
    <col min="1" max="3" width="12" style="2" customWidth="1"/>
    <col min="4" max="16384" width="12" style="2"/>
  </cols>
  <sheetData>
    <row r="1" spans="1:18" ht="14.5" x14ac:dyDescent="0.3">
      <c r="A1" s="68"/>
      <c r="B1" s="516">
        <f>'1_TITRE'!B2</f>
        <v>0</v>
      </c>
      <c r="C1" s="516"/>
      <c r="D1" s="516"/>
      <c r="E1" s="516"/>
      <c r="F1" s="516"/>
      <c r="G1" s="516"/>
      <c r="H1" s="516"/>
      <c r="I1" s="516"/>
      <c r="J1" s="516"/>
      <c r="K1" s="516"/>
      <c r="L1" s="516"/>
      <c r="M1" s="516"/>
      <c r="N1" s="68"/>
    </row>
    <row r="2" spans="1:18" s="3" customFormat="1" x14ac:dyDescent="0.3">
      <c r="A2" s="48"/>
      <c r="B2" s="483" t="s">
        <v>177</v>
      </c>
      <c r="C2" s="483"/>
      <c r="D2" s="483"/>
      <c r="E2" s="483"/>
      <c r="F2" s="483"/>
      <c r="G2" s="483"/>
      <c r="H2" s="483"/>
      <c r="I2" s="483"/>
      <c r="J2" s="483" t="s">
        <v>386</v>
      </c>
      <c r="K2" s="483"/>
      <c r="L2" s="483" t="s">
        <v>126</v>
      </c>
      <c r="M2" s="483"/>
      <c r="N2" s="48"/>
    </row>
    <row r="3" spans="1:18" x14ac:dyDescent="0.3">
      <c r="A3" s="49"/>
      <c r="B3" s="484"/>
      <c r="C3" s="484"/>
      <c r="D3" s="484"/>
      <c r="E3" s="484"/>
      <c r="F3" s="484"/>
      <c r="G3" s="484"/>
      <c r="H3" s="484"/>
      <c r="I3" s="484"/>
      <c r="J3" s="518"/>
      <c r="K3" s="518"/>
      <c r="L3" s="519"/>
      <c r="M3" s="519"/>
      <c r="N3" s="49"/>
    </row>
    <row r="4" spans="1:18" x14ac:dyDescent="0.3">
      <c r="A4" s="49"/>
      <c r="B4" s="484"/>
      <c r="C4" s="484"/>
      <c r="D4" s="484"/>
      <c r="E4" s="484"/>
      <c r="F4" s="484"/>
      <c r="G4" s="484"/>
      <c r="H4" s="484"/>
      <c r="I4" s="484"/>
      <c r="J4" s="518"/>
      <c r="K4" s="518"/>
      <c r="L4" s="519"/>
      <c r="M4" s="519"/>
      <c r="N4" s="49"/>
    </row>
    <row r="5" spans="1:18" x14ac:dyDescent="0.3">
      <c r="A5" s="49"/>
      <c r="B5" s="484"/>
      <c r="C5" s="484"/>
      <c r="D5" s="484"/>
      <c r="E5" s="484"/>
      <c r="F5" s="484"/>
      <c r="G5" s="484"/>
      <c r="H5" s="484"/>
      <c r="I5" s="484"/>
      <c r="J5" s="518"/>
      <c r="K5" s="518"/>
      <c r="L5" s="519"/>
      <c r="M5" s="519"/>
      <c r="N5" s="49"/>
    </row>
    <row r="6" spans="1:18" x14ac:dyDescent="0.3">
      <c r="A6" s="49"/>
      <c r="B6" s="484"/>
      <c r="C6" s="484"/>
      <c r="D6" s="484"/>
      <c r="E6" s="484"/>
      <c r="F6" s="484"/>
      <c r="G6" s="484"/>
      <c r="H6" s="484"/>
      <c r="I6" s="484"/>
      <c r="J6" s="518"/>
      <c r="K6" s="518"/>
      <c r="L6" s="519"/>
      <c r="M6" s="519"/>
      <c r="N6" s="49"/>
    </row>
    <row r="7" spans="1:18" x14ac:dyDescent="0.3">
      <c r="A7" s="49"/>
      <c r="B7" s="484"/>
      <c r="C7" s="484"/>
      <c r="D7" s="484"/>
      <c r="E7" s="484"/>
      <c r="F7" s="484"/>
      <c r="G7" s="484"/>
      <c r="H7" s="484"/>
      <c r="I7" s="484"/>
      <c r="J7" s="518"/>
      <c r="K7" s="518"/>
      <c r="L7" s="519"/>
      <c r="M7" s="519"/>
      <c r="N7" s="49"/>
    </row>
    <row r="8" spans="1:18" x14ac:dyDescent="0.3">
      <c r="A8" s="49"/>
      <c r="B8" s="488" t="s">
        <v>257</v>
      </c>
      <c r="C8" s="488"/>
      <c r="D8" s="488"/>
      <c r="E8" s="488"/>
      <c r="F8" s="488"/>
      <c r="G8" s="488"/>
      <c r="H8" s="488"/>
      <c r="I8" s="488"/>
      <c r="J8" s="517"/>
      <c r="K8" s="517"/>
      <c r="L8" s="239" t="s">
        <v>117</v>
      </c>
      <c r="M8" s="240">
        <f>SUM(L3:L7)</f>
        <v>0</v>
      </c>
      <c r="N8" s="49"/>
    </row>
    <row r="9" spans="1:18" x14ac:dyDescent="0.3">
      <c r="A9" s="49"/>
      <c r="B9" s="49"/>
      <c r="C9" s="49"/>
      <c r="D9" s="49"/>
      <c r="E9" s="49"/>
      <c r="F9" s="49"/>
      <c r="G9" s="49"/>
      <c r="H9" s="49"/>
      <c r="I9" s="49"/>
      <c r="J9" s="49"/>
      <c r="K9" s="49"/>
      <c r="L9" s="4"/>
      <c r="M9" s="5"/>
      <c r="N9" s="49"/>
    </row>
    <row r="10" spans="1:18" s="3" customFormat="1" x14ac:dyDescent="0.3">
      <c r="A10" s="48"/>
      <c r="B10" s="483" t="s">
        <v>2</v>
      </c>
      <c r="C10" s="483"/>
      <c r="D10" s="483"/>
      <c r="E10" s="483"/>
      <c r="F10" s="483"/>
      <c r="G10" s="483"/>
      <c r="H10" s="483"/>
      <c r="I10" s="483"/>
      <c r="J10" s="483" t="s">
        <v>386</v>
      </c>
      <c r="K10" s="483"/>
      <c r="L10" s="483" t="s">
        <v>126</v>
      </c>
      <c r="M10" s="483"/>
      <c r="N10" s="48"/>
    </row>
    <row r="11" spans="1:18" x14ac:dyDescent="0.3">
      <c r="A11" s="49"/>
      <c r="B11" s="484"/>
      <c r="C11" s="484"/>
      <c r="D11" s="484"/>
      <c r="E11" s="484"/>
      <c r="F11" s="484"/>
      <c r="G11" s="484"/>
      <c r="H11" s="484"/>
      <c r="I11" s="484"/>
      <c r="J11" s="527"/>
      <c r="K11" s="527"/>
      <c r="L11" s="527"/>
      <c r="M11" s="241"/>
      <c r="N11" s="49"/>
    </row>
    <row r="12" spans="1:18" x14ac:dyDescent="0.3">
      <c r="A12" s="49"/>
      <c r="B12" s="484"/>
      <c r="C12" s="484"/>
      <c r="D12" s="484"/>
      <c r="E12" s="484"/>
      <c r="F12" s="484"/>
      <c r="G12" s="484"/>
      <c r="H12" s="484"/>
      <c r="I12" s="484"/>
      <c r="J12" s="527"/>
      <c r="K12" s="527"/>
      <c r="L12" s="527"/>
      <c r="M12" s="241"/>
      <c r="N12" s="49"/>
    </row>
    <row r="13" spans="1:18" x14ac:dyDescent="0.3">
      <c r="A13" s="49"/>
      <c r="B13" s="484"/>
      <c r="C13" s="484"/>
      <c r="D13" s="484"/>
      <c r="E13" s="484"/>
      <c r="F13" s="484"/>
      <c r="G13" s="484"/>
      <c r="H13" s="484"/>
      <c r="I13" s="484"/>
      <c r="J13" s="527"/>
      <c r="K13" s="527"/>
      <c r="L13" s="527"/>
      <c r="M13" s="241"/>
      <c r="N13" s="49"/>
    </row>
    <row r="14" spans="1:18" x14ac:dyDescent="0.3">
      <c r="A14" s="49"/>
      <c r="B14" s="524"/>
      <c r="C14" s="524"/>
      <c r="D14" s="524"/>
      <c r="E14" s="524"/>
      <c r="F14" s="524"/>
      <c r="G14" s="524"/>
      <c r="H14" s="524"/>
      <c r="I14" s="524"/>
      <c r="J14" s="524"/>
      <c r="K14" s="524"/>
      <c r="L14" s="4" t="s">
        <v>117</v>
      </c>
      <c r="M14" s="240">
        <f>SUM(L11:M13)</f>
        <v>0</v>
      </c>
      <c r="N14" s="49"/>
    </row>
    <row r="15" spans="1:18" x14ac:dyDescent="0.3">
      <c r="A15" s="49"/>
      <c r="B15" s="51"/>
      <c r="C15" s="51"/>
      <c r="D15" s="51"/>
      <c r="E15" s="51"/>
      <c r="F15" s="51"/>
      <c r="G15" s="51"/>
      <c r="H15" s="51"/>
      <c r="I15" s="51"/>
      <c r="J15" s="51"/>
      <c r="K15" s="51"/>
      <c r="L15" s="4"/>
      <c r="M15" s="5"/>
      <c r="N15" s="49"/>
    </row>
    <row r="16" spans="1:18" x14ac:dyDescent="0.3">
      <c r="A16" s="49"/>
      <c r="B16" s="525" t="s">
        <v>121</v>
      </c>
      <c r="C16" s="525"/>
      <c r="D16" s="525"/>
      <c r="E16" s="525"/>
      <c r="F16" s="525"/>
      <c r="G16" s="525"/>
      <c r="H16" s="525"/>
      <c r="I16" s="525"/>
      <c r="J16" s="525" t="s">
        <v>122</v>
      </c>
      <c r="K16" s="525"/>
      <c r="L16" s="525" t="s">
        <v>123</v>
      </c>
      <c r="M16" s="525"/>
      <c r="N16" s="49"/>
      <c r="P16" s="6"/>
      <c r="Q16" s="6"/>
      <c r="R16" s="6"/>
    </row>
    <row r="17" spans="1:20" x14ac:dyDescent="0.3">
      <c r="A17" s="49"/>
      <c r="B17" s="526"/>
      <c r="C17" s="526"/>
      <c r="D17" s="526"/>
      <c r="E17" s="526"/>
      <c r="F17" s="526"/>
      <c r="G17" s="526"/>
      <c r="H17" s="526"/>
      <c r="I17" s="526"/>
      <c r="J17" s="522"/>
      <c r="K17" s="522"/>
      <c r="L17" s="523"/>
      <c r="M17" s="523"/>
      <c r="N17" s="49"/>
      <c r="P17" s="520"/>
      <c r="Q17" s="520"/>
      <c r="R17" s="520"/>
    </row>
    <row r="18" spans="1:20" x14ac:dyDescent="0.3">
      <c r="A18" s="49"/>
      <c r="B18" s="526"/>
      <c r="C18" s="526"/>
      <c r="D18" s="526"/>
      <c r="E18" s="526"/>
      <c r="F18" s="526"/>
      <c r="G18" s="526"/>
      <c r="H18" s="526"/>
      <c r="I18" s="526"/>
      <c r="J18" s="522"/>
      <c r="K18" s="522"/>
      <c r="L18" s="523"/>
      <c r="M18" s="523"/>
      <c r="N18" s="49"/>
      <c r="P18" s="50"/>
      <c r="Q18" s="50"/>
      <c r="R18" s="50"/>
    </row>
    <row r="19" spans="1:20" x14ac:dyDescent="0.3">
      <c r="A19" s="49"/>
      <c r="B19" s="526"/>
      <c r="C19" s="526"/>
      <c r="D19" s="526"/>
      <c r="E19" s="526"/>
      <c r="F19" s="526"/>
      <c r="G19" s="526"/>
      <c r="H19" s="526"/>
      <c r="I19" s="526"/>
      <c r="J19" s="522"/>
      <c r="K19" s="522"/>
      <c r="L19" s="523"/>
      <c r="M19" s="523"/>
      <c r="N19" s="49"/>
      <c r="P19" s="520"/>
      <c r="Q19" s="520"/>
      <c r="R19" s="520"/>
    </row>
    <row r="20" spans="1:20" x14ac:dyDescent="0.3">
      <c r="A20" s="49"/>
      <c r="B20" s="521"/>
      <c r="C20" s="521"/>
      <c r="D20" s="521"/>
      <c r="E20" s="521"/>
      <c r="F20" s="521"/>
      <c r="G20" s="521"/>
      <c r="H20" s="521"/>
      <c r="I20" s="521"/>
      <c r="J20" s="522"/>
      <c r="K20" s="522"/>
      <c r="L20" s="523"/>
      <c r="M20" s="523"/>
      <c r="N20" s="49"/>
      <c r="P20" s="520"/>
      <c r="Q20" s="520"/>
      <c r="R20" s="520"/>
    </row>
    <row r="21" spans="1:20" s="3" customFormat="1" ht="12" customHeight="1" x14ac:dyDescent="0.3">
      <c r="A21" s="48"/>
      <c r="B21" s="483" t="s">
        <v>186</v>
      </c>
      <c r="C21" s="483"/>
      <c r="D21" s="483"/>
      <c r="E21" s="483"/>
      <c r="F21" s="483"/>
      <c r="G21" s="483"/>
      <c r="H21" s="483"/>
      <c r="I21" s="483"/>
      <c r="J21" s="483" t="s">
        <v>386</v>
      </c>
      <c r="K21" s="483"/>
      <c r="L21" s="483"/>
      <c r="M21" s="483"/>
      <c r="N21" s="48"/>
    </row>
    <row r="22" spans="1:20" x14ac:dyDescent="0.3">
      <c r="A22" s="49"/>
      <c r="B22" s="484"/>
      <c r="C22" s="484"/>
      <c r="D22" s="484"/>
      <c r="E22" s="484"/>
      <c r="F22" s="484"/>
      <c r="G22" s="484"/>
      <c r="H22" s="484"/>
      <c r="I22" s="484"/>
      <c r="J22" s="523"/>
      <c r="K22" s="523"/>
      <c r="L22" s="523"/>
      <c r="M22" s="523"/>
      <c r="N22" s="49"/>
      <c r="Q22" s="484"/>
      <c r="R22" s="484"/>
      <c r="S22" s="484"/>
      <c r="T22" s="484"/>
    </row>
    <row r="23" spans="1:20" x14ac:dyDescent="0.3">
      <c r="A23" s="49"/>
      <c r="B23" s="484"/>
      <c r="C23" s="484"/>
      <c r="D23" s="484"/>
      <c r="E23" s="484"/>
      <c r="F23" s="484"/>
      <c r="G23" s="484"/>
      <c r="H23" s="484"/>
      <c r="I23" s="484"/>
      <c r="J23" s="523"/>
      <c r="K23" s="523"/>
      <c r="L23" s="523"/>
      <c r="M23" s="523"/>
      <c r="N23" s="49"/>
      <c r="Q23" s="484"/>
      <c r="R23" s="484"/>
      <c r="S23" s="484"/>
      <c r="T23" s="484"/>
    </row>
    <row r="24" spans="1:20" s="3" customFormat="1" ht="12" customHeight="1" x14ac:dyDescent="0.3">
      <c r="A24" s="48"/>
      <c r="B24" s="483" t="s">
        <v>4</v>
      </c>
      <c r="C24" s="483"/>
      <c r="D24" s="483"/>
      <c r="E24" s="483"/>
      <c r="F24" s="483" t="s">
        <v>443</v>
      </c>
      <c r="G24" s="483"/>
      <c r="H24" s="483"/>
      <c r="I24" s="483"/>
      <c r="J24" s="483" t="s">
        <v>444</v>
      </c>
      <c r="K24" s="483"/>
      <c r="L24" s="483"/>
      <c r="M24" s="483"/>
      <c r="N24" s="48"/>
      <c r="Q24" s="484"/>
      <c r="R24" s="484"/>
      <c r="S24" s="484"/>
      <c r="T24" s="484"/>
    </row>
    <row r="25" spans="1:20" s="109" customFormat="1" x14ac:dyDescent="0.3">
      <c r="A25" s="110"/>
      <c r="B25" s="484"/>
      <c r="C25" s="484"/>
      <c r="D25" s="484"/>
      <c r="E25" s="484"/>
      <c r="F25" s="484"/>
      <c r="G25" s="484"/>
      <c r="H25" s="484"/>
      <c r="I25" s="484"/>
      <c r="J25" s="484"/>
      <c r="K25" s="484"/>
      <c r="L25" s="484"/>
      <c r="M25" s="484"/>
      <c r="N25" s="110"/>
    </row>
    <row r="26" spans="1:20" x14ac:dyDescent="0.3">
      <c r="A26" s="49"/>
      <c r="B26" s="484"/>
      <c r="C26" s="484"/>
      <c r="D26" s="484"/>
      <c r="E26" s="484"/>
      <c r="F26" s="484"/>
      <c r="G26" s="484"/>
      <c r="H26" s="484"/>
      <c r="I26" s="484"/>
      <c r="J26" s="484"/>
      <c r="K26" s="484"/>
      <c r="L26" s="484"/>
      <c r="M26" s="484"/>
      <c r="N26" s="49"/>
    </row>
    <row r="27" spans="1:20" s="109" customFormat="1" x14ac:dyDescent="0.3">
      <c r="A27" s="110"/>
      <c r="B27" s="484"/>
      <c r="C27" s="484"/>
      <c r="D27" s="484"/>
      <c r="E27" s="484"/>
      <c r="F27" s="484"/>
      <c r="G27" s="484"/>
      <c r="H27" s="484"/>
      <c r="I27" s="484"/>
      <c r="J27" s="484"/>
      <c r="K27" s="484"/>
      <c r="L27" s="484"/>
      <c r="M27" s="484"/>
      <c r="N27" s="110"/>
    </row>
    <row r="28" spans="1:20" s="109" customFormat="1" ht="12" customHeight="1" x14ac:dyDescent="0.3">
      <c r="A28" s="110"/>
      <c r="B28" s="483" t="s">
        <v>445</v>
      </c>
      <c r="C28" s="483"/>
      <c r="D28" s="483"/>
      <c r="E28" s="483"/>
      <c r="F28" s="483" t="s">
        <v>387</v>
      </c>
      <c r="G28" s="483"/>
      <c r="H28" s="483"/>
      <c r="I28" s="483"/>
      <c r="J28" s="483" t="s">
        <v>118</v>
      </c>
      <c r="K28" s="483"/>
      <c r="L28" s="483"/>
      <c r="M28" s="483"/>
      <c r="N28" s="110"/>
    </row>
    <row r="29" spans="1:20" s="109" customFormat="1" x14ac:dyDescent="0.3">
      <c r="A29" s="110"/>
      <c r="B29" s="484"/>
      <c r="C29" s="484"/>
      <c r="D29" s="484"/>
      <c r="E29" s="484"/>
      <c r="F29" s="484"/>
      <c r="G29" s="484"/>
      <c r="H29" s="484"/>
      <c r="I29" s="484"/>
      <c r="J29" s="484"/>
      <c r="K29" s="484"/>
      <c r="L29" s="484"/>
      <c r="M29" s="484"/>
      <c r="N29" s="110"/>
    </row>
    <row r="30" spans="1:20" x14ac:dyDescent="0.3">
      <c r="A30" s="97"/>
      <c r="B30" s="484"/>
      <c r="C30" s="484"/>
      <c r="D30" s="484"/>
      <c r="E30" s="484"/>
      <c r="F30" s="484"/>
      <c r="G30" s="484"/>
      <c r="H30" s="484"/>
      <c r="I30" s="484"/>
      <c r="J30" s="484"/>
      <c r="K30" s="484"/>
      <c r="L30" s="484"/>
      <c r="M30" s="484"/>
      <c r="N30" s="97"/>
    </row>
    <row r="31" spans="1:20" x14ac:dyDescent="0.3">
      <c r="A31" s="97"/>
      <c r="B31" s="484"/>
      <c r="C31" s="484"/>
      <c r="D31" s="484"/>
      <c r="E31" s="484"/>
      <c r="F31" s="484"/>
      <c r="G31" s="484"/>
      <c r="H31" s="484"/>
      <c r="I31" s="484"/>
      <c r="J31" s="484"/>
      <c r="K31" s="484"/>
      <c r="L31" s="484"/>
      <c r="M31" s="484"/>
      <c r="N31" s="97"/>
    </row>
    <row r="32" spans="1:20" ht="12" customHeight="1" x14ac:dyDescent="0.3">
      <c r="A32" s="49"/>
      <c r="B32" s="528" t="s">
        <v>258</v>
      </c>
      <c r="C32" s="528"/>
      <c r="D32" s="528"/>
      <c r="E32" s="528"/>
      <c r="F32" s="528"/>
      <c r="G32" s="528"/>
      <c r="H32" s="528"/>
      <c r="I32" s="528"/>
      <c r="J32" s="528"/>
      <c r="K32" s="528"/>
      <c r="L32" s="528"/>
      <c r="M32" s="528"/>
      <c r="N32" s="49"/>
    </row>
    <row r="33" spans="1:14" x14ac:dyDescent="0.3">
      <c r="A33" s="49"/>
      <c r="B33" s="49"/>
      <c r="C33" s="49"/>
      <c r="D33" s="49"/>
      <c r="E33" s="49"/>
      <c r="F33" s="49"/>
      <c r="G33" s="49"/>
      <c r="H33" s="49"/>
      <c r="I33" s="49"/>
      <c r="J33" s="49"/>
      <c r="K33" s="49"/>
      <c r="L33" s="49"/>
      <c r="M33" s="49"/>
      <c r="N33" s="49"/>
    </row>
  </sheetData>
  <sheetProtection formatCells="0" selectLockedCells="1"/>
  <mergeCells count="74">
    <mergeCell ref="Q22:T24"/>
    <mergeCell ref="J24:M24"/>
    <mergeCell ref="B24:C24"/>
    <mergeCell ref="D24:E24"/>
    <mergeCell ref="H24:I24"/>
    <mergeCell ref="B32:M32"/>
    <mergeCell ref="B29:E31"/>
    <mergeCell ref="F29:I31"/>
    <mergeCell ref="J29:M31"/>
    <mergeCell ref="B17:I17"/>
    <mergeCell ref="B19:I19"/>
    <mergeCell ref="J22:M22"/>
    <mergeCell ref="J18:K18"/>
    <mergeCell ref="L18:M18"/>
    <mergeCell ref="J23:M23"/>
    <mergeCell ref="B25:E27"/>
    <mergeCell ref="F25:I27"/>
    <mergeCell ref="J25:M27"/>
    <mergeCell ref="D28:E28"/>
    <mergeCell ref="F28:I28"/>
    <mergeCell ref="J28:M28"/>
    <mergeCell ref="L5:M5"/>
    <mergeCell ref="L6:M6"/>
    <mergeCell ref="L7:M7"/>
    <mergeCell ref="J3:K3"/>
    <mergeCell ref="J4:K4"/>
    <mergeCell ref="J5:K5"/>
    <mergeCell ref="J6:K6"/>
    <mergeCell ref="B16:I16"/>
    <mergeCell ref="L10:M10"/>
    <mergeCell ref="J13:L13"/>
    <mergeCell ref="B12:I12"/>
    <mergeCell ref="J11:L11"/>
    <mergeCell ref="J12:L12"/>
    <mergeCell ref="B13:I13"/>
    <mergeCell ref="J17:K17"/>
    <mergeCell ref="L17:M17"/>
    <mergeCell ref="B22:I22"/>
    <mergeCell ref="B18:I18"/>
    <mergeCell ref="B21:I21"/>
    <mergeCell ref="J21:K21"/>
    <mergeCell ref="L21:M21"/>
    <mergeCell ref="P17:R17"/>
    <mergeCell ref="B4:I4"/>
    <mergeCell ref="B20:I20"/>
    <mergeCell ref="B28:C28"/>
    <mergeCell ref="F24:G24"/>
    <mergeCell ref="P19:R19"/>
    <mergeCell ref="P20:R20"/>
    <mergeCell ref="J19:K19"/>
    <mergeCell ref="J20:K20"/>
    <mergeCell ref="L19:M19"/>
    <mergeCell ref="L20:M20"/>
    <mergeCell ref="B14:I14"/>
    <mergeCell ref="J14:K14"/>
    <mergeCell ref="J16:K16"/>
    <mergeCell ref="L16:M16"/>
    <mergeCell ref="B23:I23"/>
    <mergeCell ref="B1:M1"/>
    <mergeCell ref="B11:I11"/>
    <mergeCell ref="B8:I8"/>
    <mergeCell ref="J8:K8"/>
    <mergeCell ref="B5:I5"/>
    <mergeCell ref="B6:I6"/>
    <mergeCell ref="B10:I10"/>
    <mergeCell ref="J10:K10"/>
    <mergeCell ref="B7:I7"/>
    <mergeCell ref="B2:I2"/>
    <mergeCell ref="J2:K2"/>
    <mergeCell ref="B3:I3"/>
    <mergeCell ref="J7:K7"/>
    <mergeCell ref="L2:M2"/>
    <mergeCell ref="L3:M3"/>
    <mergeCell ref="L4:M4"/>
  </mergeCells>
  <dataValidations count="3">
    <dataValidation type="decimal" operator="greaterThanOrEqual" allowBlank="1" showErrorMessage="1" errorTitle="Nombres uniquement" sqref="M8" xr:uid="{00000000-0002-0000-0500-000000000000}">
      <formula1>0</formula1>
    </dataValidation>
    <dataValidation type="decimal" operator="greaterThanOrEqual" allowBlank="1" showInputMessage="1" showErrorMessage="1" errorTitle="Nombres uniquement" error="Ne saisir que des nombres._x000a_Merci." sqref="M11:M13" xr:uid="{00000000-0002-0000-0500-000001000000}">
      <formula1>0</formula1>
    </dataValidation>
    <dataValidation type="decimal" operator="greaterThanOrEqual" allowBlank="1" showInputMessage="1" showErrorMessage="1" error="Ne saisir que des nombres._x000a_Merci." sqref="L3:M7" xr:uid="{00000000-0002-0000-0500-000002000000}">
      <formula1>0</formula1>
    </dataValidation>
  </dataValidations>
  <printOptions horizontalCentered="1" verticalCentered="1"/>
  <pageMargins left="0.25" right="0.25" top="0.75" bottom="0.75" header="0.3" footer="0.3"/>
  <pageSetup paperSize="9" orientation="landscape" r:id="rId1"/>
  <headerFooter>
    <oddHeader xml:space="preserve">&amp;C </oddHeader>
    <oddFooter>&amp;CRégion Occitanie&amp;R&amp;A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euil5"/>
  <dimension ref="A1:N28"/>
  <sheetViews>
    <sheetView showGridLines="0" showRuler="0" zoomScaleNormal="100" workbookViewId="0">
      <selection activeCell="E39" sqref="E39"/>
    </sheetView>
  </sheetViews>
  <sheetFormatPr baseColWidth="10" defaultColWidth="12" defaultRowHeight="12" x14ac:dyDescent="0.3"/>
  <cols>
    <col min="1" max="6" width="12" style="116"/>
    <col min="7" max="10" width="12" style="116" customWidth="1"/>
    <col min="11" max="12" width="12" style="116"/>
    <col min="13" max="13" width="12.6640625" style="116" bestFit="1" customWidth="1"/>
    <col min="14" max="16384" width="12" style="116"/>
  </cols>
  <sheetData>
    <row r="1" spans="1:14" ht="15" customHeight="1" x14ac:dyDescent="0.3">
      <c r="A1" s="103"/>
      <c r="B1" s="516">
        <f>'1_TITRE'!B2</f>
        <v>0</v>
      </c>
      <c r="C1" s="516"/>
      <c r="D1" s="516"/>
      <c r="E1" s="516"/>
      <c r="F1" s="516"/>
      <c r="G1" s="516"/>
      <c r="H1" s="516"/>
      <c r="I1" s="516"/>
      <c r="J1" s="516"/>
      <c r="K1" s="516"/>
      <c r="L1" s="516"/>
      <c r="M1" s="516"/>
      <c r="N1" s="103"/>
    </row>
    <row r="2" spans="1:14" ht="15" customHeight="1" x14ac:dyDescent="0.3">
      <c r="A2" s="103"/>
      <c r="B2" s="113"/>
      <c r="C2" s="113"/>
      <c r="D2" s="113"/>
      <c r="E2" s="113"/>
      <c r="F2" s="113"/>
      <c r="G2" s="113"/>
      <c r="H2" s="113"/>
      <c r="I2" s="113"/>
      <c r="J2" s="113"/>
      <c r="K2" s="113"/>
      <c r="L2" s="113"/>
      <c r="M2" s="113"/>
      <c r="N2" s="103"/>
    </row>
    <row r="3" spans="1:14" ht="15" customHeight="1" x14ac:dyDescent="0.3">
      <c r="A3" s="103"/>
      <c r="B3" s="532" t="s">
        <v>418</v>
      </c>
      <c r="C3" s="532"/>
      <c r="D3" s="532"/>
      <c r="E3" s="532"/>
      <c r="F3" s="532"/>
      <c r="G3" s="532"/>
      <c r="H3" s="532"/>
      <c r="I3" s="532"/>
      <c r="J3" s="532"/>
      <c r="K3" s="532"/>
      <c r="L3" s="532"/>
      <c r="M3" s="243"/>
      <c r="N3" s="103"/>
    </row>
    <row r="4" spans="1:14" ht="15" customHeight="1" x14ac:dyDescent="0.3">
      <c r="A4" s="103"/>
      <c r="B4" s="532" t="s">
        <v>419</v>
      </c>
      <c r="C4" s="532"/>
      <c r="D4" s="532"/>
      <c r="E4" s="532"/>
      <c r="F4" s="532"/>
      <c r="G4" s="532"/>
      <c r="H4" s="532"/>
      <c r="I4" s="532"/>
      <c r="J4" s="532"/>
      <c r="K4" s="532"/>
      <c r="L4" s="532"/>
      <c r="M4" s="244"/>
      <c r="N4" s="103"/>
    </row>
    <row r="5" spans="1:14" ht="12" customHeight="1" x14ac:dyDescent="0.3">
      <c r="A5" s="103"/>
      <c r="B5" s="531" t="s">
        <v>393</v>
      </c>
      <c r="C5" s="531"/>
      <c r="D5" s="531"/>
      <c r="E5" s="531"/>
      <c r="F5" s="531"/>
      <c r="G5" s="531"/>
      <c r="H5" s="531"/>
      <c r="I5" s="531"/>
      <c r="J5" s="531"/>
      <c r="K5" s="531"/>
      <c r="L5" s="531"/>
      <c r="M5" s="531"/>
      <c r="N5" s="103"/>
    </row>
    <row r="6" spans="1:14" s="306" customFormat="1" ht="12" customHeight="1" x14ac:dyDescent="0.3">
      <c r="A6" s="103"/>
      <c r="B6" s="305"/>
      <c r="C6" s="305"/>
      <c r="D6" s="305"/>
      <c r="E6" s="305"/>
      <c r="F6" s="305"/>
      <c r="G6" s="305"/>
      <c r="H6" s="305"/>
      <c r="I6" s="305"/>
      <c r="J6" s="305"/>
      <c r="K6" s="305"/>
      <c r="L6" s="305"/>
      <c r="M6" s="305"/>
      <c r="N6" s="103"/>
    </row>
    <row r="7" spans="1:14" ht="14.5" x14ac:dyDescent="0.3">
      <c r="A7" s="103"/>
      <c r="B7" s="169" t="s">
        <v>183</v>
      </c>
      <c r="C7" s="304"/>
      <c r="D7" s="103"/>
      <c r="E7" s="103"/>
      <c r="F7" s="105"/>
      <c r="G7" s="105"/>
      <c r="H7" s="105"/>
      <c r="I7" s="307"/>
      <c r="J7" s="307"/>
      <c r="K7" s="307"/>
      <c r="L7" s="307"/>
      <c r="M7" s="307"/>
      <c r="N7" s="103"/>
    </row>
    <row r="8" spans="1:14" ht="12" customHeight="1" x14ac:dyDescent="0.3">
      <c r="A8" s="103"/>
      <c r="B8" s="534" t="s">
        <v>390</v>
      </c>
      <c r="C8" s="534"/>
      <c r="D8" s="534"/>
      <c r="E8" s="534"/>
      <c r="F8" s="534" t="s">
        <v>80</v>
      </c>
      <c r="G8" s="534"/>
      <c r="H8" s="534"/>
      <c r="I8" s="534"/>
      <c r="J8" s="534" t="s">
        <v>174</v>
      </c>
      <c r="K8" s="534"/>
      <c r="L8" s="533" t="s">
        <v>175</v>
      </c>
      <c r="M8" s="533"/>
      <c r="N8" s="103"/>
    </row>
    <row r="9" spans="1:14" x14ac:dyDescent="0.3">
      <c r="A9" s="103"/>
      <c r="B9" s="530"/>
      <c r="C9" s="530"/>
      <c r="D9" s="530"/>
      <c r="E9" s="530"/>
      <c r="F9" s="530"/>
      <c r="G9" s="530"/>
      <c r="H9" s="530"/>
      <c r="I9" s="530"/>
      <c r="J9" s="530"/>
      <c r="K9" s="530"/>
      <c r="L9" s="530"/>
      <c r="M9" s="530"/>
      <c r="N9" s="103"/>
    </row>
    <row r="10" spans="1:14" s="450" customFormat="1" x14ac:dyDescent="0.3">
      <c r="A10" s="103"/>
      <c r="B10" s="530"/>
      <c r="C10" s="530"/>
      <c r="D10" s="530"/>
      <c r="E10" s="530"/>
      <c r="F10" s="530"/>
      <c r="G10" s="530"/>
      <c r="H10" s="530"/>
      <c r="I10" s="530"/>
      <c r="J10" s="530"/>
      <c r="K10" s="530"/>
      <c r="L10" s="530"/>
      <c r="M10" s="530"/>
      <c r="N10" s="103"/>
    </row>
    <row r="11" spans="1:14" x14ac:dyDescent="0.3">
      <c r="A11" s="103"/>
      <c r="B11" s="530"/>
      <c r="C11" s="530"/>
      <c r="D11" s="530"/>
      <c r="E11" s="530"/>
      <c r="F11" s="530"/>
      <c r="G11" s="530"/>
      <c r="H11" s="530"/>
      <c r="I11" s="530"/>
      <c r="J11" s="530"/>
      <c r="K11" s="530"/>
      <c r="L11" s="530"/>
      <c r="M11" s="530"/>
      <c r="N11" s="103"/>
    </row>
    <row r="12" spans="1:14" x14ac:dyDescent="0.3">
      <c r="A12" s="103"/>
      <c r="B12" s="530"/>
      <c r="C12" s="530"/>
      <c r="D12" s="530"/>
      <c r="E12" s="530"/>
      <c r="F12" s="530"/>
      <c r="G12" s="530"/>
      <c r="H12" s="530"/>
      <c r="I12" s="530"/>
      <c r="J12" s="530"/>
      <c r="K12" s="530"/>
      <c r="L12" s="530"/>
      <c r="M12" s="530"/>
      <c r="N12" s="103"/>
    </row>
    <row r="13" spans="1:14" ht="12" customHeight="1" x14ac:dyDescent="0.3">
      <c r="A13" s="103"/>
      <c r="B13" s="529" t="s">
        <v>416</v>
      </c>
      <c r="C13" s="529"/>
      <c r="D13" s="529"/>
      <c r="E13" s="529"/>
      <c r="F13" s="529"/>
      <c r="G13" s="529"/>
      <c r="H13" s="529"/>
      <c r="I13" s="529"/>
      <c r="J13" s="529"/>
      <c r="K13" s="529"/>
      <c r="L13" s="529"/>
      <c r="M13" s="529"/>
      <c r="N13" s="103"/>
    </row>
    <row r="14" spans="1:14" x14ac:dyDescent="0.3">
      <c r="A14" s="103"/>
      <c r="B14" s="535"/>
      <c r="C14" s="535"/>
      <c r="D14" s="535"/>
      <c r="E14" s="535"/>
      <c r="F14" s="535"/>
      <c r="G14" s="535"/>
      <c r="H14" s="535"/>
      <c r="I14" s="535"/>
      <c r="J14" s="535"/>
      <c r="K14" s="535"/>
      <c r="L14" s="535"/>
      <c r="M14" s="535"/>
      <c r="N14" s="103"/>
    </row>
    <row r="15" spans="1:14" x14ac:dyDescent="0.3">
      <c r="A15" s="103"/>
      <c r="B15" s="117"/>
      <c r="C15" s="117"/>
      <c r="D15" s="117"/>
      <c r="E15" s="117"/>
      <c r="F15" s="117"/>
      <c r="G15" s="117"/>
      <c r="H15" s="117"/>
      <c r="I15" s="117"/>
      <c r="J15" s="117"/>
      <c r="K15" s="117"/>
      <c r="L15" s="117"/>
      <c r="M15" s="117"/>
      <c r="N15" s="103"/>
    </row>
    <row r="16" spans="1:14" ht="12" customHeight="1" x14ac:dyDescent="0.3">
      <c r="A16" s="103"/>
      <c r="B16" s="533" t="s">
        <v>392</v>
      </c>
      <c r="C16" s="533"/>
      <c r="D16" s="533"/>
      <c r="E16" s="533"/>
      <c r="F16" s="534" t="s">
        <v>80</v>
      </c>
      <c r="G16" s="534"/>
      <c r="H16" s="534"/>
      <c r="I16" s="534"/>
      <c r="J16" s="534" t="s">
        <v>174</v>
      </c>
      <c r="K16" s="534"/>
      <c r="L16" s="533" t="s">
        <v>175</v>
      </c>
      <c r="M16" s="533"/>
      <c r="N16" s="103"/>
    </row>
    <row r="17" spans="1:14" x14ac:dyDescent="0.3">
      <c r="A17" s="103"/>
      <c r="B17" s="530"/>
      <c r="C17" s="530"/>
      <c r="D17" s="530"/>
      <c r="E17" s="530"/>
      <c r="F17" s="530"/>
      <c r="G17" s="530"/>
      <c r="H17" s="530"/>
      <c r="I17" s="530"/>
      <c r="J17" s="530"/>
      <c r="K17" s="530"/>
      <c r="L17" s="530"/>
      <c r="M17" s="530"/>
      <c r="N17" s="103"/>
    </row>
    <row r="18" spans="1:14" s="450" customFormat="1" x14ac:dyDescent="0.3">
      <c r="A18" s="103"/>
      <c r="B18" s="530"/>
      <c r="C18" s="530"/>
      <c r="D18" s="530"/>
      <c r="E18" s="530"/>
      <c r="F18" s="530"/>
      <c r="G18" s="530"/>
      <c r="H18" s="530"/>
      <c r="I18" s="530"/>
      <c r="J18" s="530"/>
      <c r="K18" s="530"/>
      <c r="L18" s="530"/>
      <c r="M18" s="530"/>
      <c r="N18" s="103"/>
    </row>
    <row r="19" spans="1:14" x14ac:dyDescent="0.3">
      <c r="A19" s="103"/>
      <c r="B19" s="530"/>
      <c r="C19" s="530"/>
      <c r="D19" s="530"/>
      <c r="E19" s="530"/>
      <c r="F19" s="530"/>
      <c r="G19" s="530"/>
      <c r="H19" s="530"/>
      <c r="I19" s="530"/>
      <c r="J19" s="530"/>
      <c r="K19" s="530"/>
      <c r="L19" s="530"/>
      <c r="M19" s="530"/>
      <c r="N19" s="103"/>
    </row>
    <row r="20" spans="1:14" x14ac:dyDescent="0.3">
      <c r="A20" s="103"/>
      <c r="B20" s="530"/>
      <c r="C20" s="530"/>
      <c r="D20" s="530"/>
      <c r="E20" s="530"/>
      <c r="F20" s="530"/>
      <c r="G20" s="530"/>
      <c r="H20" s="530"/>
      <c r="I20" s="530"/>
      <c r="J20" s="530"/>
      <c r="K20" s="530"/>
      <c r="L20" s="530"/>
      <c r="M20" s="530"/>
      <c r="N20" s="103"/>
    </row>
    <row r="21" spans="1:14" ht="12" customHeight="1" x14ac:dyDescent="0.3">
      <c r="A21" s="103"/>
      <c r="B21" s="530"/>
      <c r="C21" s="530"/>
      <c r="D21" s="530"/>
      <c r="E21" s="530"/>
      <c r="F21" s="530"/>
      <c r="G21" s="530"/>
      <c r="H21" s="530"/>
      <c r="I21" s="530"/>
      <c r="J21" s="530"/>
      <c r="K21" s="530"/>
      <c r="L21" s="530"/>
      <c r="M21" s="530"/>
      <c r="N21" s="103"/>
    </row>
    <row r="22" spans="1:14" ht="12" customHeight="1" x14ac:dyDescent="0.3">
      <c r="A22" s="103"/>
      <c r="B22" s="529" t="s">
        <v>416</v>
      </c>
      <c r="C22" s="529"/>
      <c r="D22" s="529"/>
      <c r="E22" s="529"/>
      <c r="F22" s="529"/>
      <c r="G22" s="529"/>
      <c r="H22" s="529"/>
      <c r="I22" s="529"/>
      <c r="J22" s="529"/>
      <c r="K22" s="529"/>
      <c r="L22" s="529"/>
      <c r="M22" s="529"/>
      <c r="N22" s="103"/>
    </row>
    <row r="23" spans="1:14" x14ac:dyDescent="0.3">
      <c r="A23" s="103"/>
      <c r="B23" s="535"/>
      <c r="C23" s="535"/>
      <c r="D23" s="535"/>
      <c r="E23" s="535"/>
      <c r="F23" s="535"/>
      <c r="G23" s="535"/>
      <c r="H23" s="535"/>
      <c r="I23" s="535"/>
      <c r="J23" s="535"/>
      <c r="K23" s="535"/>
      <c r="L23" s="535"/>
      <c r="M23" s="535"/>
      <c r="N23" s="103"/>
    </row>
    <row r="24" spans="1:14" ht="12" customHeight="1" x14ac:dyDescent="0.3">
      <c r="A24" s="103"/>
      <c r="B24" s="536" t="s">
        <v>154</v>
      </c>
      <c r="C24" s="536"/>
      <c r="D24" s="536"/>
      <c r="E24" s="536"/>
      <c r="F24" s="536"/>
      <c r="G24" s="536"/>
      <c r="H24" s="536"/>
      <c r="I24" s="536"/>
      <c r="J24" s="534" t="s">
        <v>174</v>
      </c>
      <c r="K24" s="534"/>
      <c r="L24" s="533" t="s">
        <v>175</v>
      </c>
      <c r="M24" s="533"/>
      <c r="N24" s="103"/>
    </row>
    <row r="25" spans="1:14" x14ac:dyDescent="0.3">
      <c r="A25" s="103"/>
      <c r="B25" s="530"/>
      <c r="C25" s="530"/>
      <c r="D25" s="530"/>
      <c r="E25" s="530"/>
      <c r="F25" s="530"/>
      <c r="G25" s="530"/>
      <c r="H25" s="530"/>
      <c r="I25" s="530"/>
      <c r="J25" s="530"/>
      <c r="K25" s="530"/>
      <c r="L25" s="530"/>
      <c r="M25" s="530"/>
      <c r="N25" s="103"/>
    </row>
    <row r="26" spans="1:14" x14ac:dyDescent="0.3">
      <c r="A26" s="103"/>
      <c r="B26" s="530"/>
      <c r="C26" s="530"/>
      <c r="D26" s="530"/>
      <c r="E26" s="530"/>
      <c r="F26" s="530"/>
      <c r="G26" s="530"/>
      <c r="H26" s="530"/>
      <c r="I26" s="530"/>
      <c r="J26" s="530"/>
      <c r="K26" s="530"/>
      <c r="L26" s="530"/>
      <c r="M26" s="530"/>
      <c r="N26" s="103"/>
    </row>
    <row r="27" spans="1:14" ht="12" customHeight="1" x14ac:dyDescent="0.3">
      <c r="A27" s="103"/>
      <c r="B27" s="529" t="s">
        <v>391</v>
      </c>
      <c r="C27" s="529"/>
      <c r="D27" s="529"/>
      <c r="E27" s="529"/>
      <c r="F27" s="529"/>
      <c r="G27" s="529"/>
      <c r="H27" s="529"/>
      <c r="I27" s="529"/>
      <c r="J27" s="529"/>
      <c r="K27" s="529"/>
      <c r="L27" s="529"/>
      <c r="M27" s="529"/>
      <c r="N27" s="103"/>
    </row>
    <row r="28" spans="1:14" x14ac:dyDescent="0.3">
      <c r="A28" s="103"/>
      <c r="B28" s="529"/>
      <c r="C28" s="529"/>
      <c r="D28" s="529"/>
      <c r="E28" s="529"/>
      <c r="F28" s="529"/>
      <c r="G28" s="529"/>
      <c r="H28" s="529"/>
      <c r="I28" s="529"/>
      <c r="J28" s="529"/>
      <c r="K28" s="529"/>
      <c r="L28" s="529"/>
      <c r="M28" s="529"/>
      <c r="N28" s="103"/>
    </row>
  </sheetData>
  <sheetProtection formatCells="0" selectLockedCells="1"/>
  <mergeCells count="63">
    <mergeCell ref="F21:I21"/>
    <mergeCell ref="J21:K21"/>
    <mergeCell ref="J24:K24"/>
    <mergeCell ref="J25:K25"/>
    <mergeCell ref="L21:M21"/>
    <mergeCell ref="B22:M22"/>
    <mergeCell ref="B23:M23"/>
    <mergeCell ref="L16:M16"/>
    <mergeCell ref="B14:M14"/>
    <mergeCell ref="B28:M28"/>
    <mergeCell ref="B27:M27"/>
    <mergeCell ref="J26:K26"/>
    <mergeCell ref="L26:M26"/>
    <mergeCell ref="B26:I26"/>
    <mergeCell ref="L25:M25"/>
    <mergeCell ref="L24:M24"/>
    <mergeCell ref="B20:E20"/>
    <mergeCell ref="F20:I20"/>
    <mergeCell ref="J20:K20"/>
    <mergeCell ref="L20:M20"/>
    <mergeCell ref="B24:I24"/>
    <mergeCell ref="B25:I25"/>
    <mergeCell ref="B21:E21"/>
    <mergeCell ref="L10:M10"/>
    <mergeCell ref="B19:E19"/>
    <mergeCell ref="F19:I19"/>
    <mergeCell ref="J19:K19"/>
    <mergeCell ref="L19:M19"/>
    <mergeCell ref="B17:E17"/>
    <mergeCell ref="F17:I17"/>
    <mergeCell ref="J17:K17"/>
    <mergeCell ref="L17:M17"/>
    <mergeCell ref="B18:E18"/>
    <mergeCell ref="F18:I18"/>
    <mergeCell ref="J18:K18"/>
    <mergeCell ref="L18:M18"/>
    <mergeCell ref="B16:E16"/>
    <mergeCell ref="F16:I16"/>
    <mergeCell ref="J16:K16"/>
    <mergeCell ref="B1:M1"/>
    <mergeCell ref="B5:M5"/>
    <mergeCell ref="B3:L3"/>
    <mergeCell ref="L8:M8"/>
    <mergeCell ref="J8:K8"/>
    <mergeCell ref="F8:I8"/>
    <mergeCell ref="B4:L4"/>
    <mergeCell ref="B8:E8"/>
    <mergeCell ref="B13:M13"/>
    <mergeCell ref="L9:M9"/>
    <mergeCell ref="L11:M11"/>
    <mergeCell ref="L12:M12"/>
    <mergeCell ref="J11:K11"/>
    <mergeCell ref="J12:K12"/>
    <mergeCell ref="J9:K9"/>
    <mergeCell ref="B9:E9"/>
    <mergeCell ref="B11:E11"/>
    <mergeCell ref="B12:E12"/>
    <mergeCell ref="F9:I9"/>
    <mergeCell ref="F11:I11"/>
    <mergeCell ref="F12:I12"/>
    <mergeCell ref="B10:E10"/>
    <mergeCell ref="F10:I10"/>
    <mergeCell ref="J10:K10"/>
  </mergeCells>
  <printOptions horizontalCentered="1" verticalCentered="1"/>
  <pageMargins left="0.25" right="0.25" top="0.75" bottom="0.75" header="0.3" footer="0.3"/>
  <pageSetup paperSize="9" orientation="landscape" r:id="rId1"/>
  <headerFooter>
    <oddHeader xml:space="preserve">&amp;C </oddHeader>
    <oddFooter>&amp;CRégion Occitanie&amp;R&amp;A</oddFooter>
    <firstHeader>&amp;C&amp;"-,Gras"&amp;K04-049REGION LANGUEDOC-ROUSSILLON-MIDI-PYRENEES
AIDES A LA CREATION AUDIOVISUELLE</first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31"/>
  <sheetViews>
    <sheetView showGridLines="0" showRuler="0" zoomScaleNormal="100" workbookViewId="0">
      <selection activeCell="B4" sqref="B4"/>
    </sheetView>
  </sheetViews>
  <sheetFormatPr baseColWidth="10" defaultColWidth="12" defaultRowHeight="12" x14ac:dyDescent="0.3"/>
  <cols>
    <col min="1" max="6" width="12" style="104"/>
    <col min="7" max="10" width="12" style="104" customWidth="1"/>
    <col min="11" max="16384" width="12" style="104"/>
  </cols>
  <sheetData>
    <row r="1" spans="1:14" ht="14.5" x14ac:dyDescent="0.3">
      <c r="A1" s="103"/>
      <c r="B1" s="516">
        <f>'1_TITRE'!B2</f>
        <v>0</v>
      </c>
      <c r="C1" s="516"/>
      <c r="D1" s="516"/>
      <c r="E1" s="516"/>
      <c r="F1" s="516"/>
      <c r="G1" s="516"/>
      <c r="H1" s="516"/>
      <c r="I1" s="516"/>
      <c r="J1" s="516"/>
      <c r="K1" s="516"/>
      <c r="L1" s="516"/>
      <c r="M1" s="516"/>
      <c r="N1" s="103"/>
    </row>
    <row r="2" spans="1:14" ht="14.5" x14ac:dyDescent="0.3">
      <c r="A2" s="103"/>
      <c r="B2" s="98"/>
      <c r="C2" s="98"/>
      <c r="D2" s="103"/>
      <c r="E2" s="103"/>
      <c r="F2" s="105"/>
      <c r="G2" s="105"/>
      <c r="H2" s="105"/>
      <c r="I2" s="533"/>
      <c r="J2" s="533"/>
      <c r="K2" s="529" t="s">
        <v>176</v>
      </c>
      <c r="L2" s="529"/>
      <c r="M2" s="529"/>
      <c r="N2" s="103"/>
    </row>
    <row r="3" spans="1:14" x14ac:dyDescent="0.3">
      <c r="A3" s="103"/>
      <c r="B3" s="540" t="s">
        <v>518</v>
      </c>
      <c r="C3" s="540"/>
      <c r="D3" s="540"/>
      <c r="E3" s="540"/>
      <c r="F3" s="540"/>
      <c r="G3" s="540"/>
      <c r="H3" s="540"/>
      <c r="I3" s="540"/>
      <c r="J3" s="243"/>
      <c r="K3" s="541"/>
      <c r="L3" s="541"/>
      <c r="M3" s="541"/>
      <c r="N3" s="103"/>
    </row>
    <row r="4" spans="1:14" ht="14.5" x14ac:dyDescent="0.3">
      <c r="A4" s="103"/>
      <c r="B4" s="98"/>
      <c r="C4" s="98"/>
      <c r="D4" s="103"/>
      <c r="E4" s="103"/>
      <c r="F4" s="105"/>
      <c r="G4" s="105"/>
      <c r="H4" s="105"/>
      <c r="I4" s="533"/>
      <c r="J4" s="533"/>
      <c r="K4" s="529" t="s">
        <v>176</v>
      </c>
      <c r="L4" s="529"/>
      <c r="M4" s="529"/>
      <c r="N4" s="103"/>
    </row>
    <row r="5" spans="1:14" x14ac:dyDescent="0.3">
      <c r="A5" s="103"/>
      <c r="B5" s="532" t="s">
        <v>187</v>
      </c>
      <c r="C5" s="532"/>
      <c r="D5" s="532"/>
      <c r="E5" s="532"/>
      <c r="F5" s="532"/>
      <c r="G5" s="532"/>
      <c r="H5" s="532"/>
      <c r="I5" s="532"/>
      <c r="J5" s="106"/>
      <c r="K5" s="541"/>
      <c r="L5" s="541"/>
      <c r="M5" s="541"/>
      <c r="N5" s="103"/>
    </row>
    <row r="6" spans="1:14" x14ac:dyDescent="0.3">
      <c r="A6" s="103"/>
      <c r="B6" s="531" t="s">
        <v>185</v>
      </c>
      <c r="C6" s="531"/>
      <c r="D6" s="531"/>
      <c r="E6" s="531"/>
      <c r="F6" s="531"/>
      <c r="G6" s="531"/>
      <c r="H6" s="531"/>
      <c r="I6" s="531"/>
      <c r="J6" s="531"/>
      <c r="K6" s="531"/>
      <c r="L6" s="531"/>
      <c r="M6" s="531"/>
      <c r="N6" s="103"/>
    </row>
    <row r="7" spans="1:14" x14ac:dyDescent="0.3">
      <c r="A7" s="103"/>
      <c r="B7" s="107"/>
      <c r="C7" s="107"/>
      <c r="D7" s="107"/>
      <c r="E7" s="107"/>
      <c r="F7" s="107"/>
      <c r="G7" s="107"/>
      <c r="H7" s="107"/>
      <c r="I7" s="107"/>
      <c r="J7" s="107"/>
      <c r="K7" s="107"/>
      <c r="L7" s="107"/>
      <c r="M7" s="107"/>
      <c r="N7" s="103"/>
    </row>
    <row r="8" spans="1:14" s="10" customFormat="1" x14ac:dyDescent="0.3">
      <c r="A8" s="8"/>
      <c r="B8" s="169" t="s">
        <v>183</v>
      </c>
      <c r="C8" s="100"/>
      <c r="D8" s="100"/>
      <c r="E8" s="100"/>
      <c r="F8" s="100"/>
      <c r="G8" s="100"/>
      <c r="H8" s="99"/>
      <c r="I8" s="99"/>
      <c r="J8" s="8"/>
      <c r="K8" s="8"/>
      <c r="L8" s="103"/>
      <c r="M8" s="103"/>
      <c r="N8" s="103"/>
    </row>
    <row r="9" spans="1:14" s="10" customFormat="1" ht="12" customHeight="1" x14ac:dyDescent="0.3">
      <c r="A9" s="8"/>
      <c r="B9" s="482" t="s">
        <v>155</v>
      </c>
      <c r="C9" s="482"/>
      <c r="D9" s="482"/>
      <c r="E9" s="542" t="s">
        <v>80</v>
      </c>
      <c r="F9" s="542"/>
      <c r="G9" s="542"/>
      <c r="H9" s="542"/>
      <c r="I9" s="542"/>
      <c r="J9" s="482" t="s">
        <v>119</v>
      </c>
      <c r="K9" s="482"/>
      <c r="L9" s="482" t="s">
        <v>175</v>
      </c>
      <c r="M9" s="482"/>
      <c r="N9" s="103"/>
    </row>
    <row r="10" spans="1:14" s="10" customFormat="1" x14ac:dyDescent="0.3">
      <c r="A10" s="8"/>
      <c r="B10" s="500" t="s">
        <v>129</v>
      </c>
      <c r="C10" s="500"/>
      <c r="D10" s="500"/>
      <c r="E10" s="538"/>
      <c r="F10" s="538"/>
      <c r="G10" s="538"/>
      <c r="H10" s="538"/>
      <c r="I10" s="538"/>
      <c r="J10" s="538"/>
      <c r="K10" s="538"/>
      <c r="L10" s="537"/>
      <c r="M10" s="537"/>
      <c r="N10" s="103"/>
    </row>
    <row r="11" spans="1:14" s="10" customFormat="1" x14ac:dyDescent="0.3">
      <c r="A11" s="8"/>
      <c r="B11" s="500" t="s">
        <v>169</v>
      </c>
      <c r="C11" s="500"/>
      <c r="D11" s="500"/>
      <c r="E11" s="538"/>
      <c r="F11" s="538"/>
      <c r="G11" s="538"/>
      <c r="H11" s="538"/>
      <c r="I11" s="538"/>
      <c r="J11" s="538"/>
      <c r="K11" s="538"/>
      <c r="L11" s="537"/>
      <c r="M11" s="537"/>
      <c r="N11" s="103"/>
    </row>
    <row r="12" spans="1:14" s="10" customFormat="1" x14ac:dyDescent="0.3">
      <c r="A12" s="8"/>
      <c r="B12" s="500" t="s">
        <v>128</v>
      </c>
      <c r="C12" s="500"/>
      <c r="D12" s="500"/>
      <c r="E12" s="538"/>
      <c r="F12" s="538"/>
      <c r="G12" s="538"/>
      <c r="H12" s="538"/>
      <c r="I12" s="538"/>
      <c r="J12" s="538"/>
      <c r="K12" s="538"/>
      <c r="L12" s="537"/>
      <c r="M12" s="537"/>
      <c r="N12" s="103"/>
    </row>
    <row r="13" spans="1:14" s="10" customFormat="1" x14ac:dyDescent="0.3">
      <c r="A13" s="8"/>
      <c r="B13" s="500" t="s">
        <v>130</v>
      </c>
      <c r="C13" s="500"/>
      <c r="D13" s="500"/>
      <c r="E13" s="538"/>
      <c r="F13" s="538"/>
      <c r="G13" s="538"/>
      <c r="H13" s="538"/>
      <c r="I13" s="538"/>
      <c r="J13" s="538"/>
      <c r="K13" s="538"/>
      <c r="L13" s="537"/>
      <c r="M13" s="537"/>
      <c r="N13" s="103"/>
    </row>
    <row r="14" spans="1:14" s="10" customFormat="1" x14ac:dyDescent="0.3">
      <c r="A14" s="8"/>
      <c r="B14" s="500" t="s">
        <v>131</v>
      </c>
      <c r="C14" s="500"/>
      <c r="D14" s="500"/>
      <c r="E14" s="538"/>
      <c r="F14" s="538"/>
      <c r="G14" s="538"/>
      <c r="H14" s="538"/>
      <c r="I14" s="538"/>
      <c r="J14" s="538"/>
      <c r="K14" s="538"/>
      <c r="L14" s="537"/>
      <c r="M14" s="537"/>
      <c r="N14" s="103"/>
    </row>
    <row r="15" spans="1:14" s="10" customFormat="1" x14ac:dyDescent="0.3">
      <c r="A15" s="8"/>
      <c r="B15" s="500" t="s">
        <v>64</v>
      </c>
      <c r="C15" s="500"/>
      <c r="D15" s="500"/>
      <c r="E15" s="538"/>
      <c r="F15" s="538"/>
      <c r="G15" s="538"/>
      <c r="H15" s="538"/>
      <c r="I15" s="538"/>
      <c r="J15" s="538"/>
      <c r="K15" s="538"/>
      <c r="L15" s="537"/>
      <c r="M15" s="537"/>
      <c r="N15" s="103"/>
    </row>
    <row r="16" spans="1:14" s="10" customFormat="1" x14ac:dyDescent="0.3">
      <c r="A16" s="8"/>
      <c r="B16" s="500" t="s">
        <v>132</v>
      </c>
      <c r="C16" s="500"/>
      <c r="D16" s="500"/>
      <c r="E16" s="538"/>
      <c r="F16" s="538"/>
      <c r="G16" s="538"/>
      <c r="H16" s="538"/>
      <c r="I16" s="538"/>
      <c r="J16" s="538"/>
      <c r="K16" s="538"/>
      <c r="L16" s="537"/>
      <c r="M16" s="537"/>
      <c r="N16" s="103"/>
    </row>
    <row r="17" spans="1:14" s="10" customFormat="1" x14ac:dyDescent="0.3">
      <c r="A17" s="8"/>
      <c r="B17" s="500" t="s">
        <v>133</v>
      </c>
      <c r="C17" s="500"/>
      <c r="D17" s="500"/>
      <c r="E17" s="538"/>
      <c r="F17" s="538"/>
      <c r="G17" s="538"/>
      <c r="H17" s="538"/>
      <c r="I17" s="538"/>
      <c r="J17" s="538"/>
      <c r="K17" s="538"/>
      <c r="L17" s="537"/>
      <c r="M17" s="537"/>
      <c r="N17" s="103"/>
    </row>
    <row r="18" spans="1:14" s="10" customFormat="1" x14ac:dyDescent="0.3">
      <c r="A18" s="8"/>
      <c r="B18" s="500" t="s">
        <v>156</v>
      </c>
      <c r="C18" s="500" t="s">
        <v>80</v>
      </c>
      <c r="D18" s="500" t="s">
        <v>119</v>
      </c>
      <c r="E18" s="538"/>
      <c r="F18" s="538"/>
      <c r="G18" s="538" t="s">
        <v>175</v>
      </c>
      <c r="H18" s="538"/>
      <c r="I18" s="538"/>
      <c r="J18" s="538"/>
      <c r="K18" s="538"/>
      <c r="L18" s="537"/>
      <c r="M18" s="537"/>
      <c r="N18" s="103"/>
    </row>
    <row r="19" spans="1:14" s="108" customFormat="1" x14ac:dyDescent="0.3">
      <c r="A19" s="8"/>
      <c r="B19" s="539"/>
      <c r="C19" s="539"/>
      <c r="D19" s="539"/>
      <c r="E19" s="538"/>
      <c r="F19" s="538"/>
      <c r="G19" s="538"/>
      <c r="H19" s="538"/>
      <c r="I19" s="538"/>
      <c r="J19" s="538"/>
      <c r="K19" s="538"/>
      <c r="L19" s="537"/>
      <c r="M19" s="537"/>
      <c r="N19" s="103"/>
    </row>
    <row r="20" spans="1:14" s="108" customFormat="1" x14ac:dyDescent="0.3">
      <c r="A20" s="8"/>
      <c r="B20" s="539"/>
      <c r="C20" s="539"/>
      <c r="D20" s="539"/>
      <c r="E20" s="538"/>
      <c r="F20" s="538"/>
      <c r="G20" s="538"/>
      <c r="H20" s="538"/>
      <c r="I20" s="538"/>
      <c r="J20" s="538"/>
      <c r="K20" s="538"/>
      <c r="L20" s="537"/>
      <c r="M20" s="537"/>
      <c r="N20" s="103"/>
    </row>
    <row r="21" spans="1:14" s="108" customFormat="1" x14ac:dyDescent="0.3">
      <c r="A21" s="8"/>
      <c r="B21" s="539"/>
      <c r="C21" s="539"/>
      <c r="D21" s="539"/>
      <c r="E21" s="538"/>
      <c r="F21" s="538"/>
      <c r="G21" s="538"/>
      <c r="H21" s="538"/>
      <c r="I21" s="538"/>
      <c r="J21" s="538"/>
      <c r="K21" s="538"/>
      <c r="L21" s="537"/>
      <c r="M21" s="537"/>
      <c r="N21" s="103"/>
    </row>
    <row r="22" spans="1:14" s="108" customFormat="1" x14ac:dyDescent="0.3">
      <c r="A22" s="8"/>
      <c r="B22" s="539"/>
      <c r="C22" s="539"/>
      <c r="D22" s="539"/>
      <c r="E22" s="538"/>
      <c r="F22" s="538"/>
      <c r="G22" s="538"/>
      <c r="H22" s="538"/>
      <c r="I22" s="538"/>
      <c r="J22" s="538"/>
      <c r="K22" s="538"/>
      <c r="L22" s="537"/>
      <c r="M22" s="537"/>
      <c r="N22" s="103"/>
    </row>
    <row r="23" spans="1:14" s="10" customFormat="1" x14ac:dyDescent="0.3">
      <c r="A23" s="8"/>
      <c r="B23" s="539"/>
      <c r="C23" s="539"/>
      <c r="D23" s="539"/>
      <c r="E23" s="538"/>
      <c r="F23" s="538"/>
      <c r="G23" s="538"/>
      <c r="H23" s="538"/>
      <c r="I23" s="538"/>
      <c r="J23" s="538"/>
      <c r="K23" s="538"/>
      <c r="L23" s="537"/>
      <c r="M23" s="537"/>
      <c r="N23" s="103"/>
    </row>
    <row r="24" spans="1:14" s="10" customFormat="1" x14ac:dyDescent="0.3">
      <c r="A24" s="8"/>
      <c r="B24" s="500" t="s">
        <v>157</v>
      </c>
      <c r="C24" s="500" t="s">
        <v>80</v>
      </c>
      <c r="D24" s="500" t="s">
        <v>184</v>
      </c>
      <c r="E24" s="538"/>
      <c r="F24" s="538"/>
      <c r="G24" s="538"/>
      <c r="H24" s="538"/>
      <c r="I24" s="538"/>
      <c r="J24" s="538"/>
      <c r="K24" s="538"/>
      <c r="L24" s="537"/>
      <c r="M24" s="537"/>
      <c r="N24" s="103"/>
    </row>
    <row r="25" spans="1:14" s="108" customFormat="1" x14ac:dyDescent="0.3">
      <c r="A25" s="8"/>
      <c r="B25" s="539"/>
      <c r="C25" s="539"/>
      <c r="D25" s="539"/>
      <c r="E25" s="538"/>
      <c r="F25" s="538"/>
      <c r="G25" s="538"/>
      <c r="H25" s="538"/>
      <c r="I25" s="538"/>
      <c r="J25" s="538"/>
      <c r="K25" s="538"/>
      <c r="L25" s="537"/>
      <c r="M25" s="537"/>
      <c r="N25" s="103"/>
    </row>
    <row r="26" spans="1:14" s="108" customFormat="1" x14ac:dyDescent="0.3">
      <c r="A26" s="8"/>
      <c r="B26" s="539"/>
      <c r="C26" s="539"/>
      <c r="D26" s="539"/>
      <c r="E26" s="538"/>
      <c r="F26" s="538"/>
      <c r="G26" s="538"/>
      <c r="H26" s="538"/>
      <c r="I26" s="538"/>
      <c r="J26" s="538"/>
      <c r="K26" s="538"/>
      <c r="L26" s="537"/>
      <c r="M26" s="537"/>
      <c r="N26" s="103"/>
    </row>
    <row r="27" spans="1:14" s="112" customFormat="1" x14ac:dyDescent="0.3">
      <c r="A27" s="8"/>
      <c r="B27" s="539"/>
      <c r="C27" s="539"/>
      <c r="D27" s="539"/>
      <c r="E27" s="538"/>
      <c r="F27" s="538"/>
      <c r="G27" s="538"/>
      <c r="H27" s="538"/>
      <c r="I27" s="538"/>
      <c r="J27" s="538"/>
      <c r="K27" s="538"/>
      <c r="L27" s="537"/>
      <c r="M27" s="537"/>
      <c r="N27" s="103"/>
    </row>
    <row r="28" spans="1:14" s="111" customFormat="1" x14ac:dyDescent="0.3">
      <c r="A28" s="103"/>
      <c r="B28" s="103"/>
      <c r="C28" s="103"/>
      <c r="D28" s="103"/>
      <c r="E28" s="103"/>
      <c r="F28" s="103"/>
      <c r="G28" s="103"/>
      <c r="H28" s="103"/>
      <c r="I28" s="103"/>
      <c r="J28" s="103"/>
      <c r="K28" s="103"/>
      <c r="L28" s="103"/>
      <c r="M28" s="103"/>
      <c r="N28" s="103"/>
    </row>
    <row r="29" spans="1:14" s="10" customFormat="1" ht="12" customHeight="1" x14ac:dyDescent="0.3">
      <c r="A29" s="8"/>
      <c r="B29" s="500" t="s">
        <v>259</v>
      </c>
      <c r="C29" s="500"/>
      <c r="D29" s="500"/>
      <c r="E29" s="500"/>
      <c r="F29" s="500"/>
      <c r="G29" s="500"/>
      <c r="H29" s="500"/>
      <c r="I29" s="500"/>
      <c r="J29" s="500"/>
      <c r="K29" s="500"/>
      <c r="L29" s="500"/>
      <c r="M29" s="500"/>
      <c r="N29" s="103"/>
    </row>
    <row r="30" spans="1:14" s="112" customFormat="1" x14ac:dyDescent="0.3">
      <c r="A30" s="8"/>
      <c r="B30" s="538"/>
      <c r="C30" s="538"/>
      <c r="D30" s="538"/>
      <c r="E30" s="538"/>
      <c r="F30" s="538"/>
      <c r="G30" s="538"/>
      <c r="H30" s="538"/>
      <c r="I30" s="538"/>
      <c r="J30" s="538"/>
      <c r="K30" s="538"/>
      <c r="L30" s="538"/>
      <c r="M30" s="538"/>
      <c r="N30" s="103"/>
    </row>
    <row r="31" spans="1:14" x14ac:dyDescent="0.3">
      <c r="A31" s="103"/>
      <c r="B31" s="103"/>
      <c r="C31" s="103"/>
      <c r="D31" s="103"/>
      <c r="E31" s="103"/>
      <c r="F31" s="103"/>
      <c r="G31" s="103"/>
      <c r="H31" s="103"/>
      <c r="I31" s="103"/>
      <c r="J31" s="103"/>
      <c r="K31" s="103"/>
      <c r="L31" s="103"/>
      <c r="M31" s="103"/>
      <c r="N31" s="103"/>
    </row>
  </sheetData>
  <sheetProtection formatCells="0" selectLockedCells="1"/>
  <mergeCells count="88">
    <mergeCell ref="B30:M30"/>
    <mergeCell ref="B27:D27"/>
    <mergeCell ref="B29:M29"/>
    <mergeCell ref="B26:D26"/>
    <mergeCell ref="E26:I26"/>
    <mergeCell ref="J26:K26"/>
    <mergeCell ref="L26:M26"/>
    <mergeCell ref="E27:I27"/>
    <mergeCell ref="J27:K27"/>
    <mergeCell ref="L27:M27"/>
    <mergeCell ref="B24:D24"/>
    <mergeCell ref="E24:I24"/>
    <mergeCell ref="J24:K24"/>
    <mergeCell ref="L24:M24"/>
    <mergeCell ref="B25:D25"/>
    <mergeCell ref="E25:I25"/>
    <mergeCell ref="J25:K25"/>
    <mergeCell ref="L25:M25"/>
    <mergeCell ref="B23:D23"/>
    <mergeCell ref="E23:I23"/>
    <mergeCell ref="J23:K23"/>
    <mergeCell ref="L23:M23"/>
    <mergeCell ref="L13:M13"/>
    <mergeCell ref="L17:M17"/>
    <mergeCell ref="J13:K13"/>
    <mergeCell ref="J17:K17"/>
    <mergeCell ref="E15:I15"/>
    <mergeCell ref="E16:I16"/>
    <mergeCell ref="E17:I17"/>
    <mergeCell ref="J14:K14"/>
    <mergeCell ref="L14:M14"/>
    <mergeCell ref="B14:D14"/>
    <mergeCell ref="B18:D18"/>
    <mergeCell ref="E18:I18"/>
    <mergeCell ref="E11:I11"/>
    <mergeCell ref="E12:I12"/>
    <mergeCell ref="E13:I13"/>
    <mergeCell ref="E14:I14"/>
    <mergeCell ref="B9:D9"/>
    <mergeCell ref="B10:D10"/>
    <mergeCell ref="B11:D11"/>
    <mergeCell ref="B12:D12"/>
    <mergeCell ref="B13:D13"/>
    <mergeCell ref="B16:D16"/>
    <mergeCell ref="B17:D17"/>
    <mergeCell ref="B15:D15"/>
    <mergeCell ref="L18:M18"/>
    <mergeCell ref="J12:K12"/>
    <mergeCell ref="L12:M12"/>
    <mergeCell ref="J18:K18"/>
    <mergeCell ref="J15:K15"/>
    <mergeCell ref="L15:M15"/>
    <mergeCell ref="J16:K16"/>
    <mergeCell ref="L16:M16"/>
    <mergeCell ref="I4:J4"/>
    <mergeCell ref="K4:M4"/>
    <mergeCell ref="E9:I9"/>
    <mergeCell ref="E10:I10"/>
    <mergeCell ref="B6:M6"/>
    <mergeCell ref="B5:I5"/>
    <mergeCell ref="K5:M5"/>
    <mergeCell ref="J9:K9"/>
    <mergeCell ref="L9:M9"/>
    <mergeCell ref="J10:K10"/>
    <mergeCell ref="L10:M10"/>
    <mergeCell ref="B1:M1"/>
    <mergeCell ref="I2:J2"/>
    <mergeCell ref="K2:M2"/>
    <mergeCell ref="B3:I3"/>
    <mergeCell ref="K3:M3"/>
    <mergeCell ref="B22:D22"/>
    <mergeCell ref="E19:I19"/>
    <mergeCell ref="E22:I22"/>
    <mergeCell ref="J19:K19"/>
    <mergeCell ref="J22:K22"/>
    <mergeCell ref="B20:D20"/>
    <mergeCell ref="E20:I20"/>
    <mergeCell ref="J20:K20"/>
    <mergeCell ref="B21:D21"/>
    <mergeCell ref="E21:I21"/>
    <mergeCell ref="J21:K21"/>
    <mergeCell ref="B19:D19"/>
    <mergeCell ref="L19:M19"/>
    <mergeCell ref="L20:M20"/>
    <mergeCell ref="J11:K11"/>
    <mergeCell ref="L11:M11"/>
    <mergeCell ref="L22:M22"/>
    <mergeCell ref="L21:M21"/>
  </mergeCells>
  <printOptions horizontalCentered="1" verticalCentered="1"/>
  <pageMargins left="0.25" right="0.25" top="0.75" bottom="0.75" header="0.3" footer="0.3"/>
  <pageSetup paperSize="9" orientation="landscape" r:id="rId1"/>
  <headerFooter>
    <oddHeader xml:space="preserve">&amp;C </oddHeader>
    <oddFooter>&amp;CRégion Occitanie&amp;R&amp;A</oddFooter>
    <firstHeader>&amp;C&amp;"-,Gras"&amp;K04-049REGION LANGUEDOC-ROUSSILLON-MIDI-PYRENEES
AIDES A LA CREATION AUDIOVISUELLE</first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euil8"/>
  <dimension ref="A1:J146"/>
  <sheetViews>
    <sheetView showGridLines="0" showZeros="0" zoomScaleNormal="100" workbookViewId="0">
      <selection activeCell="C4" sqref="C4"/>
    </sheetView>
  </sheetViews>
  <sheetFormatPr baseColWidth="10" defaultColWidth="12" defaultRowHeight="12" x14ac:dyDescent="0.3"/>
  <cols>
    <col min="1" max="1" width="17.109375" style="166" bestFit="1" customWidth="1"/>
    <col min="2" max="2" width="48.109375" style="86" customWidth="1"/>
    <col min="3" max="6" width="14.77734375" style="87" customWidth="1"/>
    <col min="7" max="7" width="14.77734375" style="86" customWidth="1"/>
    <col min="8" max="8" width="23.6640625" style="86" hidden="1" customWidth="1"/>
    <col min="9" max="9" width="10.44140625" style="86" hidden="1" customWidth="1"/>
    <col min="10" max="10" width="40.44140625" style="143" bestFit="1" customWidth="1"/>
    <col min="11" max="16384" width="12" style="86"/>
  </cols>
  <sheetData>
    <row r="1" spans="1:10" ht="42" customHeight="1" x14ac:dyDescent="0.3">
      <c r="A1" s="150" t="s">
        <v>399</v>
      </c>
      <c r="B1" s="245">
        <f>'1_TITRE'!$B$2</f>
        <v>0</v>
      </c>
      <c r="C1" s="118" t="s">
        <v>395</v>
      </c>
      <c r="D1" s="118" t="s">
        <v>396</v>
      </c>
      <c r="E1" s="118" t="s">
        <v>397</v>
      </c>
      <c r="F1" s="119" t="s">
        <v>394</v>
      </c>
      <c r="G1" s="120" t="s">
        <v>398</v>
      </c>
      <c r="H1" s="310" t="s">
        <v>483</v>
      </c>
      <c r="I1" s="311" t="s">
        <v>422</v>
      </c>
      <c r="J1" s="408"/>
    </row>
    <row r="2" spans="1:10" ht="14.5" x14ac:dyDescent="0.3">
      <c r="A2" s="151"/>
      <c r="B2" s="121" t="s">
        <v>5</v>
      </c>
      <c r="C2" s="133">
        <f>SUM(C3:C13)</f>
        <v>0</v>
      </c>
      <c r="D2" s="133">
        <f>SUM(D3:D13)</f>
        <v>0</v>
      </c>
      <c r="E2" s="133">
        <f>SUM(E3:E13)</f>
        <v>0</v>
      </c>
      <c r="F2" s="133">
        <f>SUM(F3:F13)</f>
        <v>0</v>
      </c>
      <c r="G2" s="123">
        <f>F2</f>
        <v>0</v>
      </c>
      <c r="H2" s="312">
        <f>SUM(H3:H13)</f>
        <v>0</v>
      </c>
      <c r="I2" s="312">
        <f>IF(H2=0,0,((H2-G2)/G2))</f>
        <v>0</v>
      </c>
      <c r="J2" s="409"/>
    </row>
    <row r="3" spans="1:10" x14ac:dyDescent="0.3">
      <c r="A3" s="380"/>
      <c r="B3" s="381"/>
      <c r="C3" s="124"/>
      <c r="D3" s="124"/>
      <c r="E3" s="124"/>
      <c r="F3" s="125"/>
      <c r="G3" s="124"/>
      <c r="H3" s="124"/>
      <c r="I3" s="132"/>
    </row>
    <row r="4" spans="1:10" x14ac:dyDescent="0.3">
      <c r="A4" s="382" t="s">
        <v>6</v>
      </c>
      <c r="B4" s="383" t="s">
        <v>7</v>
      </c>
      <c r="C4" s="124"/>
      <c r="D4" s="124"/>
      <c r="E4" s="124"/>
      <c r="F4" s="125"/>
      <c r="G4" s="124"/>
      <c r="H4" s="124"/>
      <c r="I4" s="132"/>
    </row>
    <row r="5" spans="1:10" x14ac:dyDescent="0.3">
      <c r="A5" s="382" t="s">
        <v>8</v>
      </c>
      <c r="B5" s="383" t="s">
        <v>267</v>
      </c>
      <c r="C5" s="124"/>
      <c r="D5" s="124"/>
      <c r="E5" s="124"/>
      <c r="F5" s="125"/>
      <c r="G5" s="124"/>
      <c r="H5" s="124"/>
      <c r="I5" s="132"/>
    </row>
    <row r="6" spans="1:10" x14ac:dyDescent="0.3">
      <c r="A6" s="382" t="s">
        <v>9</v>
      </c>
      <c r="B6" s="383" t="s">
        <v>268</v>
      </c>
      <c r="C6" s="124"/>
      <c r="D6" s="124"/>
      <c r="E6" s="124"/>
      <c r="F6" s="125"/>
      <c r="G6" s="124"/>
      <c r="H6" s="124"/>
      <c r="I6" s="132"/>
    </row>
    <row r="7" spans="1:10" x14ac:dyDescent="0.3">
      <c r="A7" s="382" t="s">
        <v>10</v>
      </c>
      <c r="B7" s="383" t="s">
        <v>11</v>
      </c>
      <c r="C7" s="124"/>
      <c r="D7" s="124"/>
      <c r="E7" s="124"/>
      <c r="F7" s="125"/>
      <c r="G7" s="124"/>
      <c r="H7" s="124"/>
      <c r="I7" s="132"/>
    </row>
    <row r="8" spans="1:10" x14ac:dyDescent="0.3">
      <c r="A8" s="382" t="s">
        <v>12</v>
      </c>
      <c r="B8" s="383" t="s">
        <v>269</v>
      </c>
      <c r="C8" s="124"/>
      <c r="D8" s="124"/>
      <c r="E8" s="124"/>
      <c r="F8" s="125"/>
      <c r="G8" s="124"/>
      <c r="H8" s="124"/>
      <c r="I8" s="132"/>
    </row>
    <row r="9" spans="1:10" x14ac:dyDescent="0.3">
      <c r="A9" s="382" t="s">
        <v>13</v>
      </c>
      <c r="B9" s="383" t="s">
        <v>270</v>
      </c>
      <c r="C9" s="124"/>
      <c r="D9" s="124"/>
      <c r="E9" s="124"/>
      <c r="F9" s="125"/>
      <c r="G9" s="124"/>
      <c r="H9" s="124"/>
      <c r="I9" s="132"/>
    </row>
    <row r="10" spans="1:10" x14ac:dyDescent="0.3">
      <c r="A10" s="382" t="s">
        <v>14</v>
      </c>
      <c r="B10" s="383" t="s">
        <v>15</v>
      </c>
      <c r="C10" s="124"/>
      <c r="D10" s="124"/>
      <c r="E10" s="124"/>
      <c r="F10" s="125"/>
      <c r="G10" s="124"/>
      <c r="H10" s="124"/>
      <c r="I10" s="132"/>
    </row>
    <row r="11" spans="1:10" ht="24" x14ac:dyDescent="0.3">
      <c r="A11" s="382" t="s">
        <v>271</v>
      </c>
      <c r="B11" s="383" t="s">
        <v>272</v>
      </c>
      <c r="C11" s="124"/>
      <c r="D11" s="124"/>
      <c r="E11" s="124"/>
      <c r="F11" s="125"/>
      <c r="G11" s="124"/>
      <c r="H11" s="124"/>
      <c r="I11" s="134"/>
      <c r="J11" s="145"/>
    </row>
    <row r="12" spans="1:10" x14ac:dyDescent="0.3">
      <c r="A12" s="382" t="s">
        <v>16</v>
      </c>
      <c r="B12" s="383" t="s">
        <v>17</v>
      </c>
      <c r="C12" s="124"/>
      <c r="D12" s="124"/>
      <c r="E12" s="124"/>
      <c r="F12" s="125"/>
      <c r="G12" s="124"/>
      <c r="H12" s="124"/>
      <c r="I12" s="132"/>
    </row>
    <row r="13" spans="1:10" x14ac:dyDescent="0.3">
      <c r="A13" s="380"/>
      <c r="B13" s="384"/>
      <c r="C13" s="124"/>
      <c r="D13" s="124"/>
      <c r="E13" s="124"/>
      <c r="F13" s="125"/>
      <c r="G13" s="124"/>
      <c r="H13" s="124"/>
      <c r="I13" s="132"/>
    </row>
    <row r="14" spans="1:10" ht="14.5" x14ac:dyDescent="0.3">
      <c r="A14" s="152"/>
      <c r="B14" s="126" t="s">
        <v>18</v>
      </c>
      <c r="C14" s="122">
        <f>SUM(C16:C43)</f>
        <v>0</v>
      </c>
      <c r="D14" s="122">
        <f>SUM(D16:D43)</f>
        <v>0</v>
      </c>
      <c r="E14" s="122">
        <f>SUM(E16:E43)</f>
        <v>0</v>
      </c>
      <c r="F14" s="122">
        <f>SUM(F16:F43)</f>
        <v>0</v>
      </c>
      <c r="G14" s="123">
        <f>F14</f>
        <v>0</v>
      </c>
      <c r="H14" s="312">
        <f>SUM(H16:H43)</f>
        <v>0</v>
      </c>
      <c r="I14" s="312">
        <f>IF(H14=0,0,((H14-G14)/G14))</f>
        <v>0</v>
      </c>
      <c r="J14" s="409"/>
    </row>
    <row r="15" spans="1:10" s="127" customFormat="1" ht="12" customHeight="1" x14ac:dyDescent="0.3">
      <c r="A15" s="153"/>
      <c r="B15" s="128"/>
      <c r="C15" s="129"/>
      <c r="D15" s="129"/>
      <c r="E15" s="129"/>
      <c r="F15" s="130"/>
      <c r="G15" s="129"/>
      <c r="H15" s="129"/>
      <c r="I15" s="313"/>
      <c r="J15" s="144"/>
    </row>
    <row r="16" spans="1:10" x14ac:dyDescent="0.3">
      <c r="A16" s="382" t="s">
        <v>19</v>
      </c>
      <c r="B16" s="383" t="s">
        <v>20</v>
      </c>
      <c r="C16" s="124"/>
      <c r="D16" s="124"/>
      <c r="E16" s="124"/>
      <c r="F16" s="125"/>
      <c r="G16" s="124"/>
      <c r="H16" s="124"/>
      <c r="I16" s="132"/>
    </row>
    <row r="17" spans="1:9" x14ac:dyDescent="0.3">
      <c r="A17" s="385" t="s">
        <v>21</v>
      </c>
      <c r="B17" s="383" t="s">
        <v>273</v>
      </c>
      <c r="C17" s="124"/>
      <c r="D17" s="124"/>
      <c r="E17" s="124"/>
      <c r="F17" s="125"/>
      <c r="G17" s="124"/>
      <c r="H17" s="124"/>
      <c r="I17" s="132"/>
    </row>
    <row r="18" spans="1:9" x14ac:dyDescent="0.3">
      <c r="A18" s="386"/>
      <c r="B18" s="383"/>
      <c r="C18" s="124"/>
      <c r="D18" s="124"/>
      <c r="E18" s="124"/>
      <c r="F18" s="125"/>
      <c r="G18" s="124"/>
      <c r="H18" s="124"/>
      <c r="I18" s="132"/>
    </row>
    <row r="19" spans="1:9" x14ac:dyDescent="0.3">
      <c r="A19" s="387" t="s">
        <v>274</v>
      </c>
      <c r="B19" s="388" t="s">
        <v>235</v>
      </c>
      <c r="C19" s="124"/>
      <c r="D19" s="124"/>
      <c r="E19" s="124"/>
      <c r="F19" s="125"/>
      <c r="G19" s="124"/>
      <c r="H19" s="124"/>
      <c r="I19" s="132"/>
    </row>
    <row r="20" spans="1:9" x14ac:dyDescent="0.3">
      <c r="A20" s="389" t="s">
        <v>275</v>
      </c>
      <c r="B20" s="390" t="s">
        <v>276</v>
      </c>
      <c r="C20" s="124"/>
      <c r="D20" s="124"/>
      <c r="E20" s="124"/>
      <c r="F20" s="125"/>
      <c r="G20" s="124"/>
      <c r="H20" s="124"/>
      <c r="I20" s="132"/>
    </row>
    <row r="21" spans="1:9" x14ac:dyDescent="0.3">
      <c r="A21" s="391">
        <v>232</v>
      </c>
      <c r="B21" s="388" t="s">
        <v>277</v>
      </c>
      <c r="C21" s="124"/>
      <c r="D21" s="124"/>
      <c r="E21" s="124"/>
      <c r="F21" s="125"/>
      <c r="G21" s="124"/>
      <c r="H21" s="124"/>
      <c r="I21" s="132"/>
    </row>
    <row r="22" spans="1:9" x14ac:dyDescent="0.3">
      <c r="A22" s="391">
        <v>233</v>
      </c>
      <c r="B22" s="388" t="s">
        <v>278</v>
      </c>
      <c r="C22" s="124"/>
      <c r="D22" s="124"/>
      <c r="E22" s="124"/>
      <c r="F22" s="125"/>
      <c r="G22" s="124"/>
      <c r="H22" s="124"/>
      <c r="I22" s="132"/>
    </row>
    <row r="23" spans="1:9" x14ac:dyDescent="0.3">
      <c r="A23" s="392">
        <v>234</v>
      </c>
      <c r="B23" s="388" t="s">
        <v>279</v>
      </c>
      <c r="C23" s="124"/>
      <c r="D23" s="124"/>
      <c r="E23" s="124"/>
      <c r="F23" s="125"/>
      <c r="G23" s="124"/>
      <c r="H23" s="124"/>
      <c r="I23" s="132"/>
    </row>
    <row r="24" spans="1:9" x14ac:dyDescent="0.3">
      <c r="A24" s="393">
        <v>235</v>
      </c>
      <c r="B24" s="388" t="s">
        <v>280</v>
      </c>
      <c r="C24" s="124"/>
      <c r="D24" s="124"/>
      <c r="E24" s="124"/>
      <c r="F24" s="125"/>
      <c r="G24" s="124"/>
      <c r="H24" s="124"/>
      <c r="I24" s="132"/>
    </row>
    <row r="25" spans="1:9" x14ac:dyDescent="0.3">
      <c r="A25" s="394"/>
      <c r="B25" s="388" t="s">
        <v>281</v>
      </c>
      <c r="C25" s="124"/>
      <c r="D25" s="124"/>
      <c r="E25" s="124"/>
      <c r="F25" s="125"/>
      <c r="G25" s="124"/>
      <c r="H25" s="124"/>
      <c r="I25" s="132"/>
    </row>
    <row r="26" spans="1:9" x14ac:dyDescent="0.3">
      <c r="A26" s="395">
        <v>236</v>
      </c>
      <c r="B26" s="388" t="s">
        <v>282</v>
      </c>
      <c r="C26" s="124"/>
      <c r="D26" s="124"/>
      <c r="E26" s="124"/>
      <c r="F26" s="125"/>
      <c r="G26" s="124"/>
      <c r="H26" s="124"/>
      <c r="I26" s="132"/>
    </row>
    <row r="27" spans="1:9" x14ac:dyDescent="0.3">
      <c r="A27" s="396">
        <v>237</v>
      </c>
      <c r="B27" s="388" t="s">
        <v>283</v>
      </c>
      <c r="C27" s="124"/>
      <c r="D27" s="124"/>
      <c r="E27" s="124"/>
      <c r="F27" s="125"/>
      <c r="G27" s="124"/>
      <c r="H27" s="124"/>
      <c r="I27" s="132"/>
    </row>
    <row r="28" spans="1:9" x14ac:dyDescent="0.3">
      <c r="A28" s="389"/>
      <c r="B28" s="388" t="s">
        <v>284</v>
      </c>
      <c r="C28" s="124"/>
      <c r="D28" s="124"/>
      <c r="E28" s="124"/>
      <c r="F28" s="125"/>
      <c r="G28" s="124"/>
      <c r="H28" s="124"/>
      <c r="I28" s="132"/>
    </row>
    <row r="29" spans="1:9" x14ac:dyDescent="0.3">
      <c r="A29" s="386">
        <v>238</v>
      </c>
      <c r="B29" s="388" t="s">
        <v>285</v>
      </c>
      <c r="C29" s="124"/>
      <c r="D29" s="124"/>
      <c r="E29" s="124"/>
      <c r="F29" s="125"/>
      <c r="G29" s="124"/>
      <c r="H29" s="124"/>
      <c r="I29" s="132"/>
    </row>
    <row r="30" spans="1:9" x14ac:dyDescent="0.3">
      <c r="A30" s="386"/>
      <c r="B30" s="388" t="s">
        <v>286</v>
      </c>
      <c r="C30" s="124"/>
      <c r="D30" s="124"/>
      <c r="E30" s="124"/>
      <c r="F30" s="125"/>
      <c r="G30" s="124"/>
      <c r="H30" s="124"/>
      <c r="I30" s="132"/>
    </row>
    <row r="31" spans="1:9" x14ac:dyDescent="0.3">
      <c r="A31" s="394"/>
      <c r="B31" s="388" t="s">
        <v>287</v>
      </c>
      <c r="C31" s="124"/>
      <c r="D31" s="124"/>
      <c r="E31" s="124"/>
      <c r="F31" s="125"/>
      <c r="G31" s="124"/>
      <c r="H31" s="124"/>
      <c r="I31" s="132"/>
    </row>
    <row r="32" spans="1:9" x14ac:dyDescent="0.3">
      <c r="A32" s="391">
        <v>239</v>
      </c>
      <c r="B32" s="388" t="s">
        <v>288</v>
      </c>
      <c r="C32" s="124"/>
      <c r="D32" s="124"/>
      <c r="E32" s="124"/>
      <c r="F32" s="125"/>
      <c r="G32" s="124"/>
      <c r="H32" s="124"/>
      <c r="I32" s="132"/>
    </row>
    <row r="33" spans="1:10" x14ac:dyDescent="0.3">
      <c r="A33" s="380"/>
      <c r="B33" s="397"/>
      <c r="C33" s="124"/>
      <c r="D33" s="124"/>
      <c r="E33" s="124"/>
      <c r="F33" s="125"/>
      <c r="G33" s="124"/>
      <c r="H33" s="124"/>
      <c r="I33" s="132"/>
    </row>
    <row r="34" spans="1:10" x14ac:dyDescent="0.3">
      <c r="A34" s="387" t="s">
        <v>289</v>
      </c>
      <c r="B34" s="388" t="s">
        <v>290</v>
      </c>
      <c r="C34" s="124"/>
      <c r="D34" s="124"/>
      <c r="E34" s="124"/>
      <c r="F34" s="125"/>
      <c r="G34" s="124"/>
      <c r="H34" s="124"/>
      <c r="I34" s="132"/>
    </row>
    <row r="35" spans="1:10" x14ac:dyDescent="0.3">
      <c r="A35" s="380" t="s">
        <v>291</v>
      </c>
      <c r="B35" s="388" t="s">
        <v>292</v>
      </c>
      <c r="C35" s="124"/>
      <c r="D35" s="124"/>
      <c r="E35" s="124"/>
      <c r="F35" s="125"/>
      <c r="G35" s="124"/>
      <c r="H35" s="124"/>
      <c r="I35" s="132"/>
    </row>
    <row r="36" spans="1:10" x14ac:dyDescent="0.3">
      <c r="A36" s="398"/>
      <c r="B36" s="388" t="s">
        <v>293</v>
      </c>
      <c r="C36" s="124"/>
      <c r="D36" s="124"/>
      <c r="E36" s="124"/>
      <c r="F36" s="125"/>
      <c r="G36" s="124"/>
      <c r="H36" s="124"/>
      <c r="I36" s="132"/>
    </row>
    <row r="37" spans="1:10" x14ac:dyDescent="0.3">
      <c r="A37" s="382" t="s">
        <v>23</v>
      </c>
      <c r="B37" s="383" t="s">
        <v>294</v>
      </c>
      <c r="C37" s="124"/>
      <c r="D37" s="124"/>
      <c r="E37" s="124"/>
      <c r="F37" s="125"/>
      <c r="G37" s="124"/>
      <c r="H37" s="124"/>
      <c r="I37" s="132"/>
    </row>
    <row r="38" spans="1:10" x14ac:dyDescent="0.3">
      <c r="A38" s="387" t="s">
        <v>295</v>
      </c>
      <c r="B38" s="388" t="s">
        <v>296</v>
      </c>
      <c r="C38" s="124"/>
      <c r="D38" s="124"/>
      <c r="E38" s="124"/>
      <c r="F38" s="125"/>
      <c r="G38" s="124"/>
      <c r="H38" s="124"/>
      <c r="I38" s="132"/>
    </row>
    <row r="39" spans="1:10" x14ac:dyDescent="0.3">
      <c r="A39" s="398" t="s">
        <v>297</v>
      </c>
      <c r="B39" s="388" t="s">
        <v>276</v>
      </c>
      <c r="C39" s="124"/>
      <c r="D39" s="124"/>
      <c r="E39" s="124"/>
      <c r="F39" s="125"/>
      <c r="G39" s="124"/>
      <c r="H39" s="124"/>
      <c r="I39" s="132"/>
    </row>
    <row r="40" spans="1:10" x14ac:dyDescent="0.3">
      <c r="A40" s="382" t="s">
        <v>24</v>
      </c>
      <c r="B40" s="383" t="s">
        <v>298</v>
      </c>
      <c r="C40" s="124"/>
      <c r="D40" s="124"/>
      <c r="E40" s="124"/>
      <c r="F40" s="125"/>
      <c r="G40" s="124"/>
      <c r="H40" s="124"/>
      <c r="I40" s="132"/>
    </row>
    <row r="41" spans="1:10" x14ac:dyDescent="0.3">
      <c r="A41" s="399" t="s">
        <v>25</v>
      </c>
      <c r="B41" s="400" t="s">
        <v>299</v>
      </c>
      <c r="C41" s="124"/>
      <c r="D41" s="124"/>
      <c r="E41" s="124"/>
      <c r="F41" s="125"/>
      <c r="G41" s="124"/>
      <c r="H41" s="124"/>
      <c r="I41" s="132"/>
    </row>
    <row r="42" spans="1:10" ht="12" customHeight="1" x14ac:dyDescent="0.3">
      <c r="A42" s="382" t="s">
        <v>26</v>
      </c>
      <c r="B42" s="400" t="s">
        <v>300</v>
      </c>
      <c r="C42" s="124"/>
      <c r="D42" s="124"/>
      <c r="E42" s="124"/>
      <c r="F42" s="125"/>
      <c r="G42" s="124"/>
      <c r="H42" s="124"/>
      <c r="I42" s="132"/>
    </row>
    <row r="43" spans="1:10" ht="12" customHeight="1" x14ac:dyDescent="0.3">
      <c r="A43" s="382"/>
      <c r="B43" s="400"/>
      <c r="C43" s="124"/>
      <c r="D43" s="124"/>
      <c r="E43" s="124"/>
      <c r="F43" s="125"/>
      <c r="G43" s="124"/>
      <c r="H43" s="124"/>
      <c r="I43" s="132"/>
    </row>
    <row r="44" spans="1:10" ht="14.5" x14ac:dyDescent="0.3">
      <c r="A44" s="152"/>
      <c r="B44" s="126" t="s">
        <v>301</v>
      </c>
      <c r="C44" s="122">
        <f>SUM(C46:C54)</f>
        <v>0</v>
      </c>
      <c r="D44" s="122">
        <f>SUM(D46:D54)</f>
        <v>0</v>
      </c>
      <c r="E44" s="122">
        <f>SUM(E46:E54)</f>
        <v>0</v>
      </c>
      <c r="F44" s="122">
        <f>SUM(F46:F54)</f>
        <v>0</v>
      </c>
      <c r="G44" s="123">
        <f>F44</f>
        <v>0</v>
      </c>
      <c r="H44" s="312">
        <f>SUM(H46:H54)</f>
        <v>0</v>
      </c>
      <c r="I44" s="312">
        <f>IF(H44=0,0,((H44-G44)/G44))</f>
        <v>0</v>
      </c>
      <c r="J44" s="409"/>
    </row>
    <row r="45" spans="1:10" x14ac:dyDescent="0.3">
      <c r="A45" s="382"/>
      <c r="B45" s="383"/>
      <c r="C45" s="124"/>
      <c r="D45" s="124"/>
      <c r="E45" s="124"/>
      <c r="F45" s="125"/>
      <c r="G45" s="124"/>
      <c r="H45" s="124"/>
      <c r="I45" s="132"/>
    </row>
    <row r="46" spans="1:10" x14ac:dyDescent="0.3">
      <c r="A46" s="396" t="s">
        <v>302</v>
      </c>
      <c r="B46" s="383" t="s">
        <v>303</v>
      </c>
      <c r="C46" s="124"/>
      <c r="D46" s="124"/>
      <c r="E46" s="124"/>
      <c r="F46" s="125"/>
      <c r="G46" s="124"/>
      <c r="H46" s="124"/>
      <c r="I46" s="132"/>
    </row>
    <row r="47" spans="1:10" x14ac:dyDescent="0.3">
      <c r="A47" s="389" t="s">
        <v>304</v>
      </c>
      <c r="B47" s="397" t="s">
        <v>484</v>
      </c>
      <c r="C47" s="124"/>
      <c r="D47" s="124"/>
      <c r="E47" s="124"/>
      <c r="F47" s="125"/>
      <c r="G47" s="124"/>
      <c r="H47" s="124"/>
      <c r="I47" s="132"/>
    </row>
    <row r="48" spans="1:10" x14ac:dyDescent="0.3">
      <c r="A48" s="396" t="s">
        <v>305</v>
      </c>
      <c r="B48" s="383" t="s">
        <v>303</v>
      </c>
      <c r="C48" s="124"/>
      <c r="D48" s="124"/>
      <c r="E48" s="124"/>
      <c r="F48" s="125"/>
      <c r="G48" s="124"/>
      <c r="H48" s="124"/>
      <c r="I48" s="132"/>
    </row>
    <row r="49" spans="1:10" x14ac:dyDescent="0.3">
      <c r="A49" s="389" t="s">
        <v>306</v>
      </c>
      <c r="B49" s="383" t="s">
        <v>484</v>
      </c>
      <c r="C49" s="124"/>
      <c r="D49" s="124"/>
      <c r="E49" s="124"/>
      <c r="F49" s="125"/>
      <c r="G49" s="124"/>
      <c r="H49" s="124"/>
      <c r="I49" s="132"/>
    </row>
    <row r="50" spans="1:10" ht="24" x14ac:dyDescent="0.3">
      <c r="A50" s="401" t="s">
        <v>307</v>
      </c>
      <c r="B50" s="383" t="s">
        <v>308</v>
      </c>
      <c r="C50" s="124"/>
      <c r="D50" s="124"/>
      <c r="E50" s="124"/>
      <c r="F50" s="125"/>
      <c r="G50" s="124"/>
      <c r="H50" s="124"/>
      <c r="I50" s="132"/>
    </row>
    <row r="51" spans="1:10" x14ac:dyDescent="0.3">
      <c r="A51" s="382" t="s">
        <v>27</v>
      </c>
      <c r="B51" s="383" t="s">
        <v>28</v>
      </c>
      <c r="C51" s="124"/>
      <c r="D51" s="124"/>
      <c r="E51" s="124"/>
      <c r="F51" s="125"/>
      <c r="G51" s="124"/>
      <c r="H51" s="124"/>
      <c r="I51" s="132"/>
    </row>
    <row r="52" spans="1:10" x14ac:dyDescent="0.3">
      <c r="A52" s="382" t="s">
        <v>29</v>
      </c>
      <c r="B52" s="383" t="s">
        <v>309</v>
      </c>
      <c r="C52" s="124"/>
      <c r="D52" s="124"/>
      <c r="E52" s="124"/>
      <c r="F52" s="125"/>
      <c r="G52" s="124"/>
      <c r="H52" s="124"/>
      <c r="I52" s="132"/>
    </row>
    <row r="53" spans="1:10" x14ac:dyDescent="0.3">
      <c r="A53" s="382" t="s">
        <v>310</v>
      </c>
      <c r="B53" s="383" t="s">
        <v>311</v>
      </c>
      <c r="C53" s="124"/>
      <c r="D53" s="124"/>
      <c r="E53" s="124"/>
      <c r="F53" s="125"/>
      <c r="G53" s="124"/>
      <c r="H53" s="124"/>
      <c r="I53" s="132"/>
    </row>
    <row r="54" spans="1:10" x14ac:dyDescent="0.3">
      <c r="A54" s="382" t="s">
        <v>30</v>
      </c>
      <c r="B54" s="383" t="s">
        <v>31</v>
      </c>
      <c r="C54" s="124"/>
      <c r="D54" s="124"/>
      <c r="E54" s="124"/>
      <c r="F54" s="125"/>
      <c r="G54" s="124"/>
      <c r="H54" s="124"/>
      <c r="I54" s="132"/>
    </row>
    <row r="55" spans="1:10" x14ac:dyDescent="0.3">
      <c r="A55" s="382"/>
      <c r="B55" s="383"/>
      <c r="C55" s="124"/>
      <c r="D55" s="124"/>
      <c r="E55" s="124"/>
      <c r="F55" s="125"/>
    </row>
    <row r="56" spans="1:10" ht="14.5" x14ac:dyDescent="0.3">
      <c r="A56" s="410"/>
      <c r="B56" s="410" t="s">
        <v>312</v>
      </c>
      <c r="C56" s="122">
        <f>SUM(C58:C64)</f>
        <v>0</v>
      </c>
      <c r="D56" s="122">
        <f>SUM(D58:D64)</f>
        <v>0</v>
      </c>
      <c r="E56" s="122">
        <f>SUM(E58:E64)</f>
        <v>0</v>
      </c>
      <c r="F56" s="122">
        <f>SUM(F58:F64)</f>
        <v>0</v>
      </c>
      <c r="G56" s="123">
        <f>F56</f>
        <v>0</v>
      </c>
      <c r="H56" s="312">
        <f>SUM(H58:H64)</f>
        <v>0</v>
      </c>
      <c r="I56" s="312">
        <f>IF(H56=0,0,((H56-G56)/G56))</f>
        <v>0</v>
      </c>
      <c r="J56" s="409"/>
    </row>
    <row r="57" spans="1:10" x14ac:dyDescent="0.3">
      <c r="A57" s="382"/>
      <c r="B57" s="383"/>
      <c r="C57" s="124"/>
      <c r="D57" s="124"/>
      <c r="E57" s="124"/>
      <c r="F57" s="125"/>
      <c r="G57" s="124"/>
      <c r="H57" s="124"/>
      <c r="I57" s="132"/>
    </row>
    <row r="58" spans="1:10" x14ac:dyDescent="0.3">
      <c r="A58" s="382" t="s">
        <v>32</v>
      </c>
      <c r="B58" s="383" t="s">
        <v>33</v>
      </c>
      <c r="C58" s="124"/>
      <c r="D58" s="124"/>
      <c r="E58" s="124"/>
      <c r="F58" s="125"/>
      <c r="G58" s="124"/>
      <c r="H58" s="124"/>
      <c r="I58" s="132"/>
    </row>
    <row r="59" spans="1:10" x14ac:dyDescent="0.3">
      <c r="A59" s="382" t="s">
        <v>34</v>
      </c>
      <c r="B59" s="383" t="s">
        <v>20</v>
      </c>
      <c r="C59" s="124"/>
      <c r="D59" s="124"/>
      <c r="E59" s="124"/>
      <c r="F59" s="125"/>
      <c r="G59" s="124"/>
      <c r="H59" s="124"/>
      <c r="I59" s="132"/>
    </row>
    <row r="60" spans="1:10" x14ac:dyDescent="0.3">
      <c r="A60" s="382" t="s">
        <v>35</v>
      </c>
      <c r="B60" s="383" t="s">
        <v>22</v>
      </c>
      <c r="C60" s="124"/>
      <c r="D60" s="124"/>
      <c r="E60" s="124"/>
      <c r="F60" s="125"/>
      <c r="G60" s="124"/>
      <c r="H60" s="124"/>
      <c r="I60" s="132"/>
    </row>
    <row r="61" spans="1:10" x14ac:dyDescent="0.3">
      <c r="A61" s="382" t="s">
        <v>36</v>
      </c>
      <c r="B61" s="383" t="s">
        <v>313</v>
      </c>
      <c r="C61" s="124"/>
      <c r="D61" s="124"/>
      <c r="E61" s="124"/>
      <c r="F61" s="125"/>
      <c r="G61" s="124"/>
      <c r="H61" s="124"/>
      <c r="I61" s="132"/>
    </row>
    <row r="62" spans="1:10" x14ac:dyDescent="0.3">
      <c r="A62" s="382" t="s">
        <v>37</v>
      </c>
      <c r="B62" s="383" t="s">
        <v>314</v>
      </c>
      <c r="C62" s="124"/>
      <c r="D62" s="124"/>
      <c r="E62" s="124"/>
      <c r="F62" s="125"/>
      <c r="G62" s="124"/>
      <c r="H62" s="124"/>
      <c r="I62" s="132"/>
    </row>
    <row r="63" spans="1:10" x14ac:dyDescent="0.3">
      <c r="A63" s="382" t="s">
        <v>315</v>
      </c>
      <c r="B63" s="383" t="s">
        <v>316</v>
      </c>
      <c r="C63" s="124"/>
      <c r="D63" s="124"/>
      <c r="E63" s="124"/>
      <c r="F63" s="125"/>
      <c r="G63" s="124"/>
      <c r="H63" s="124"/>
      <c r="I63" s="132"/>
    </row>
    <row r="64" spans="1:10" x14ac:dyDescent="0.3">
      <c r="A64" s="380" t="s">
        <v>317</v>
      </c>
      <c r="B64" s="381" t="s">
        <v>318</v>
      </c>
      <c r="C64" s="124"/>
      <c r="D64" s="124"/>
      <c r="E64" s="124"/>
      <c r="F64" s="125"/>
      <c r="G64" s="124"/>
      <c r="H64" s="124"/>
      <c r="I64" s="132"/>
    </row>
    <row r="65" spans="1:10" x14ac:dyDescent="0.3">
      <c r="A65" s="382"/>
      <c r="B65" s="383"/>
      <c r="C65" s="124"/>
      <c r="D65" s="124"/>
      <c r="E65" s="124"/>
      <c r="F65" s="125"/>
    </row>
    <row r="66" spans="1:10" ht="14.5" x14ac:dyDescent="0.3">
      <c r="A66" s="168"/>
      <c r="B66" s="410" t="s">
        <v>319</v>
      </c>
      <c r="C66" s="122">
        <f>SUM(C68:C85)</f>
        <v>0</v>
      </c>
      <c r="D66" s="122">
        <f>SUM(D68:D85)</f>
        <v>0</v>
      </c>
      <c r="E66" s="122">
        <f>SUM(E68:E85)</f>
        <v>0</v>
      </c>
      <c r="F66" s="122">
        <f>SUM(F68:F85)</f>
        <v>0</v>
      </c>
      <c r="G66" s="123">
        <f>F66</f>
        <v>0</v>
      </c>
      <c r="H66" s="312">
        <f>SUM(H68:H85)</f>
        <v>0</v>
      </c>
      <c r="I66" s="312">
        <f>IF(H66=0,0,((H66-G66)/G66))</f>
        <v>0</v>
      </c>
      <c r="J66" s="409"/>
    </row>
    <row r="67" spans="1:10" x14ac:dyDescent="0.3">
      <c r="A67" s="154"/>
      <c r="B67" s="136"/>
      <c r="C67" s="124"/>
      <c r="D67" s="124"/>
      <c r="E67" s="124"/>
      <c r="F67" s="125"/>
      <c r="G67" s="124"/>
      <c r="H67" s="124"/>
      <c r="I67" s="132"/>
    </row>
    <row r="68" spans="1:10" x14ac:dyDescent="0.3">
      <c r="A68" s="154"/>
      <c r="B68" s="136" t="s">
        <v>320</v>
      </c>
      <c r="C68" s="124"/>
      <c r="D68" s="124"/>
      <c r="E68" s="124"/>
      <c r="F68" s="125"/>
      <c r="G68" s="124"/>
      <c r="H68" s="124"/>
      <c r="I68" s="132"/>
    </row>
    <row r="69" spans="1:10" x14ac:dyDescent="0.3">
      <c r="A69" s="155"/>
      <c r="B69" s="136" t="s">
        <v>38</v>
      </c>
      <c r="C69" s="124"/>
      <c r="D69" s="124"/>
      <c r="E69" s="124"/>
      <c r="F69" s="125"/>
      <c r="G69" s="124"/>
      <c r="H69" s="124"/>
      <c r="I69" s="132"/>
    </row>
    <row r="70" spans="1:10" x14ac:dyDescent="0.3">
      <c r="A70" s="156" t="s">
        <v>321</v>
      </c>
      <c r="B70" s="136" t="s">
        <v>322</v>
      </c>
      <c r="C70" s="124"/>
      <c r="D70" s="124"/>
      <c r="E70" s="124"/>
      <c r="F70" s="125"/>
      <c r="G70" s="124"/>
      <c r="H70" s="124"/>
      <c r="I70" s="132"/>
    </row>
    <row r="71" spans="1:10" x14ac:dyDescent="0.3">
      <c r="A71" s="155"/>
      <c r="B71" s="137" t="s">
        <v>39</v>
      </c>
      <c r="C71" s="124"/>
      <c r="D71" s="124"/>
      <c r="E71" s="124"/>
      <c r="F71" s="125"/>
      <c r="G71" s="124"/>
      <c r="H71" s="124"/>
      <c r="I71" s="132"/>
    </row>
    <row r="72" spans="1:10" x14ac:dyDescent="0.3">
      <c r="A72" s="157"/>
      <c r="B72" s="136" t="s">
        <v>40</v>
      </c>
      <c r="C72" s="124"/>
      <c r="D72" s="124"/>
      <c r="E72" s="124"/>
      <c r="F72" s="125"/>
      <c r="G72" s="124"/>
      <c r="H72" s="124"/>
      <c r="I72" s="132"/>
    </row>
    <row r="73" spans="1:10" x14ac:dyDescent="0.3">
      <c r="A73" s="158"/>
      <c r="B73" s="136"/>
      <c r="C73" s="124"/>
      <c r="D73" s="124"/>
      <c r="E73" s="124"/>
      <c r="F73" s="125"/>
      <c r="G73" s="124"/>
      <c r="H73" s="124"/>
      <c r="I73" s="132"/>
    </row>
    <row r="74" spans="1:10" x14ac:dyDescent="0.3">
      <c r="A74" s="154" t="s">
        <v>41</v>
      </c>
      <c r="B74" s="136" t="s">
        <v>42</v>
      </c>
      <c r="C74" s="124"/>
      <c r="D74" s="124"/>
      <c r="E74" s="124"/>
      <c r="F74" s="125"/>
      <c r="G74" s="124"/>
      <c r="H74" s="124"/>
      <c r="I74" s="132"/>
    </row>
    <row r="75" spans="1:10" x14ac:dyDescent="0.3">
      <c r="A75" s="155" t="s">
        <v>43</v>
      </c>
      <c r="B75" s="136" t="s">
        <v>44</v>
      </c>
      <c r="C75" s="124"/>
      <c r="D75" s="124"/>
      <c r="E75" s="124"/>
      <c r="F75" s="125"/>
      <c r="G75" s="124"/>
      <c r="H75" s="124"/>
      <c r="I75" s="132"/>
    </row>
    <row r="76" spans="1:10" x14ac:dyDescent="0.3">
      <c r="A76" s="155" t="s">
        <v>189</v>
      </c>
      <c r="B76" s="136" t="s">
        <v>45</v>
      </c>
      <c r="C76" s="124"/>
      <c r="D76" s="124"/>
      <c r="E76" s="124"/>
      <c r="F76" s="125"/>
      <c r="G76" s="124"/>
      <c r="H76" s="124"/>
      <c r="I76" s="132"/>
    </row>
    <row r="77" spans="1:10" x14ac:dyDescent="0.3">
      <c r="A77" s="159"/>
      <c r="B77" s="136"/>
      <c r="C77" s="124"/>
      <c r="D77" s="124"/>
      <c r="E77" s="124"/>
      <c r="F77" s="125"/>
      <c r="G77" s="124"/>
      <c r="H77" s="124"/>
      <c r="I77" s="132"/>
    </row>
    <row r="78" spans="1:10" x14ac:dyDescent="0.3">
      <c r="A78" s="154" t="s">
        <v>323</v>
      </c>
      <c r="B78" s="136" t="s">
        <v>324</v>
      </c>
      <c r="C78" s="124"/>
      <c r="D78" s="124"/>
      <c r="E78" s="124"/>
      <c r="F78" s="125"/>
      <c r="G78" s="124"/>
      <c r="H78" s="124"/>
      <c r="I78" s="132"/>
    </row>
    <row r="79" spans="1:10" x14ac:dyDescent="0.3">
      <c r="A79" s="155" t="s">
        <v>46</v>
      </c>
      <c r="B79" s="136" t="s">
        <v>48</v>
      </c>
      <c r="C79" s="124"/>
      <c r="D79" s="124"/>
      <c r="E79" s="124"/>
      <c r="F79" s="125"/>
      <c r="G79" s="124"/>
      <c r="H79" s="124"/>
      <c r="I79" s="132"/>
    </row>
    <row r="80" spans="1:10" x14ac:dyDescent="0.3">
      <c r="A80" s="157" t="s">
        <v>47</v>
      </c>
      <c r="B80" s="136" t="s">
        <v>325</v>
      </c>
      <c r="C80" s="124"/>
      <c r="D80" s="124"/>
      <c r="E80" s="124"/>
      <c r="F80" s="125"/>
      <c r="G80" s="124"/>
      <c r="H80" s="124"/>
      <c r="I80" s="132"/>
    </row>
    <row r="81" spans="1:10" x14ac:dyDescent="0.3">
      <c r="A81" s="160" t="s">
        <v>49</v>
      </c>
      <c r="B81" s="136" t="s">
        <v>326</v>
      </c>
      <c r="C81" s="124"/>
      <c r="D81" s="124"/>
      <c r="E81" s="124"/>
      <c r="F81" s="125"/>
      <c r="G81" s="124"/>
      <c r="H81" s="124"/>
      <c r="I81" s="132"/>
    </row>
    <row r="82" spans="1:10" x14ac:dyDescent="0.3">
      <c r="A82" s="161" t="s">
        <v>50</v>
      </c>
      <c r="B82" s="136" t="s">
        <v>327</v>
      </c>
      <c r="C82" s="124"/>
      <c r="D82" s="124"/>
      <c r="E82" s="124"/>
      <c r="F82" s="125"/>
      <c r="G82" s="124"/>
      <c r="H82" s="124"/>
      <c r="I82" s="132"/>
    </row>
    <row r="83" spans="1:10" x14ac:dyDescent="0.3">
      <c r="A83" s="161" t="s">
        <v>51</v>
      </c>
      <c r="B83" s="136" t="s">
        <v>52</v>
      </c>
      <c r="C83" s="124"/>
      <c r="D83" s="124"/>
      <c r="E83" s="124"/>
      <c r="F83" s="125"/>
      <c r="G83" s="124"/>
      <c r="H83" s="124"/>
      <c r="I83" s="132"/>
    </row>
    <row r="84" spans="1:10" x14ac:dyDescent="0.3">
      <c r="A84" s="161" t="s">
        <v>53</v>
      </c>
      <c r="B84" s="136" t="s">
        <v>328</v>
      </c>
      <c r="C84" s="124"/>
      <c r="D84" s="124"/>
      <c r="E84" s="124"/>
      <c r="F84" s="125"/>
      <c r="G84" s="124"/>
      <c r="H84" s="124"/>
      <c r="I84" s="132"/>
    </row>
    <row r="85" spans="1:10" x14ac:dyDescent="0.3">
      <c r="A85" s="158"/>
      <c r="B85" s="131"/>
      <c r="C85" s="134"/>
      <c r="D85" s="134"/>
      <c r="E85" s="134"/>
      <c r="F85" s="135"/>
      <c r="G85" s="134"/>
      <c r="H85" s="134"/>
      <c r="I85" s="132"/>
    </row>
    <row r="86" spans="1:10" ht="14.5" x14ac:dyDescent="0.3">
      <c r="A86" s="152"/>
      <c r="B86" s="138" t="s">
        <v>54</v>
      </c>
      <c r="C86" s="122">
        <f>SUM(C87:C91)</f>
        <v>0</v>
      </c>
      <c r="D86" s="122">
        <f t="shared" ref="D86:F86" si="0">SUM(D87:D91)</f>
        <v>0</v>
      </c>
      <c r="E86" s="122">
        <f t="shared" si="0"/>
        <v>0</v>
      </c>
      <c r="F86" s="122">
        <f t="shared" si="0"/>
        <v>0</v>
      </c>
      <c r="G86" s="123">
        <f>IF(F86&lt;F137*25%,F86,F137*25%)</f>
        <v>0</v>
      </c>
      <c r="H86" s="312">
        <f t="shared" ref="H86" si="1">SUM(H87:H91)</f>
        <v>0</v>
      </c>
      <c r="I86" s="312">
        <f>IF(H86=0,0,((H86-G86)/G86))</f>
        <v>0</v>
      </c>
      <c r="J86" s="409"/>
    </row>
    <row r="87" spans="1:10" x14ac:dyDescent="0.3">
      <c r="A87" s="159"/>
      <c r="B87" s="136"/>
      <c r="C87" s="124"/>
      <c r="D87" s="124"/>
      <c r="E87" s="124"/>
      <c r="F87" s="125"/>
      <c r="G87" s="124"/>
      <c r="H87" s="124"/>
      <c r="I87" s="132"/>
    </row>
    <row r="88" spans="1:10" x14ac:dyDescent="0.3">
      <c r="A88" s="161" t="s">
        <v>55</v>
      </c>
      <c r="B88" s="136" t="s">
        <v>329</v>
      </c>
      <c r="C88" s="124"/>
      <c r="D88" s="124"/>
      <c r="E88" s="124"/>
      <c r="F88" s="125"/>
      <c r="G88" s="124"/>
      <c r="H88" s="124"/>
      <c r="I88" s="132"/>
    </row>
    <row r="89" spans="1:10" s="139" customFormat="1" x14ac:dyDescent="0.3">
      <c r="A89" s="159" t="s">
        <v>56</v>
      </c>
      <c r="B89" s="128" t="s">
        <v>330</v>
      </c>
      <c r="C89" s="129"/>
      <c r="D89" s="129"/>
      <c r="E89" s="129"/>
      <c r="F89" s="130"/>
      <c r="G89" s="129"/>
      <c r="H89" s="129"/>
      <c r="I89" s="313"/>
      <c r="J89" s="143"/>
    </row>
    <row r="90" spans="1:10" ht="24" x14ac:dyDescent="0.3">
      <c r="A90" s="159" t="s">
        <v>331</v>
      </c>
      <c r="B90" s="140" t="s">
        <v>332</v>
      </c>
      <c r="C90" s="124"/>
      <c r="D90" s="124"/>
      <c r="E90" s="124"/>
      <c r="F90" s="125"/>
      <c r="G90" s="124"/>
      <c r="H90" s="124"/>
      <c r="I90" s="132"/>
    </row>
    <row r="91" spans="1:10" x14ac:dyDescent="0.3">
      <c r="A91" s="159" t="s">
        <v>333</v>
      </c>
      <c r="B91" s="128" t="s">
        <v>334</v>
      </c>
      <c r="C91" s="124"/>
      <c r="D91" s="124"/>
      <c r="E91" s="124"/>
      <c r="F91" s="125"/>
      <c r="G91" s="124"/>
      <c r="H91" s="124"/>
      <c r="I91" s="132"/>
    </row>
    <row r="92" spans="1:10" x14ac:dyDescent="0.3">
      <c r="A92" s="159"/>
      <c r="B92" s="128"/>
      <c r="C92" s="124"/>
      <c r="D92" s="124"/>
      <c r="E92" s="124"/>
      <c r="F92" s="125"/>
    </row>
    <row r="93" spans="1:10" ht="14.5" x14ac:dyDescent="0.3">
      <c r="A93" s="152"/>
      <c r="B93" s="138" t="s">
        <v>57</v>
      </c>
      <c r="C93" s="122">
        <f>SUM(C94:C100)</f>
        <v>0</v>
      </c>
      <c r="D93" s="122">
        <f>SUM(D94:D100)</f>
        <v>0</v>
      </c>
      <c r="E93" s="122">
        <f>SUM(E94:E100)</f>
        <v>0</v>
      </c>
      <c r="F93" s="122">
        <f>SUM(F94:F100)</f>
        <v>0</v>
      </c>
      <c r="G93" s="123">
        <f>F93</f>
        <v>0</v>
      </c>
      <c r="H93" s="312">
        <f>SUM(H94:H100)</f>
        <v>0</v>
      </c>
      <c r="I93" s="312">
        <f>IF(H93=0,0,((H93-G93)/G93))</f>
        <v>0</v>
      </c>
      <c r="J93" s="409"/>
    </row>
    <row r="94" spans="1:10" x14ac:dyDescent="0.3">
      <c r="A94" s="382" t="s">
        <v>58</v>
      </c>
      <c r="B94" s="383" t="s">
        <v>335</v>
      </c>
      <c r="C94" s="124"/>
      <c r="D94" s="124"/>
      <c r="E94" s="124"/>
      <c r="F94" s="125"/>
      <c r="G94" s="124"/>
      <c r="H94" s="124"/>
      <c r="I94" s="132"/>
    </row>
    <row r="95" spans="1:10" x14ac:dyDescent="0.3">
      <c r="A95" s="382" t="s">
        <v>59</v>
      </c>
      <c r="B95" s="383" t="s">
        <v>336</v>
      </c>
      <c r="C95" s="124"/>
      <c r="D95" s="124"/>
      <c r="E95" s="124"/>
      <c r="F95" s="125"/>
      <c r="G95" s="124"/>
      <c r="H95" s="124"/>
      <c r="I95" s="132"/>
    </row>
    <row r="96" spans="1:10" x14ac:dyDescent="0.3">
      <c r="A96" s="382" t="s">
        <v>60</v>
      </c>
      <c r="B96" s="383" t="s">
        <v>337</v>
      </c>
      <c r="C96" s="124"/>
      <c r="D96" s="124"/>
      <c r="E96" s="124"/>
      <c r="F96" s="125"/>
      <c r="G96" s="124"/>
      <c r="H96" s="124"/>
      <c r="I96" s="132"/>
    </row>
    <row r="97" spans="1:10" x14ac:dyDescent="0.3">
      <c r="A97" s="385" t="s">
        <v>61</v>
      </c>
      <c r="B97" s="383" t="s">
        <v>62</v>
      </c>
      <c r="C97" s="124"/>
      <c r="D97" s="124"/>
      <c r="E97" s="124"/>
      <c r="F97" s="125"/>
      <c r="G97" s="124"/>
      <c r="H97" s="124"/>
      <c r="I97" s="132"/>
    </row>
    <row r="98" spans="1:10" x14ac:dyDescent="0.3">
      <c r="A98" s="382" t="s">
        <v>63</v>
      </c>
      <c r="B98" s="400" t="s">
        <v>64</v>
      </c>
      <c r="C98" s="124"/>
      <c r="D98" s="124"/>
      <c r="E98" s="124"/>
      <c r="F98" s="125"/>
      <c r="G98" s="124"/>
      <c r="H98" s="124"/>
      <c r="I98" s="132"/>
    </row>
    <row r="99" spans="1:10" x14ac:dyDescent="0.3">
      <c r="A99" s="382" t="s">
        <v>338</v>
      </c>
      <c r="B99" s="400" t="s">
        <v>339</v>
      </c>
      <c r="C99" s="124"/>
      <c r="D99" s="124"/>
      <c r="E99" s="124"/>
      <c r="F99" s="125"/>
      <c r="G99" s="124"/>
      <c r="H99" s="124"/>
      <c r="I99" s="132"/>
    </row>
    <row r="100" spans="1:10" x14ac:dyDescent="0.3">
      <c r="A100" s="161"/>
      <c r="B100" s="136"/>
      <c r="C100" s="124"/>
      <c r="D100" s="124"/>
      <c r="E100" s="124"/>
      <c r="F100" s="125"/>
      <c r="G100" s="124"/>
      <c r="H100" s="124"/>
      <c r="I100" s="132"/>
    </row>
    <row r="101" spans="1:10" ht="14.5" x14ac:dyDescent="0.3">
      <c r="A101" s="152"/>
      <c r="B101" s="138" t="s">
        <v>340</v>
      </c>
      <c r="C101" s="122">
        <f>SUM(C102:C121)</f>
        <v>0</v>
      </c>
      <c r="D101" s="122">
        <f>SUM(D102:D121)</f>
        <v>0</v>
      </c>
      <c r="E101" s="122">
        <f>SUM(E102:E121)</f>
        <v>0</v>
      </c>
      <c r="F101" s="122">
        <f>SUM(F102:F121)</f>
        <v>0</v>
      </c>
      <c r="G101" s="123">
        <f>F101</f>
        <v>0</v>
      </c>
      <c r="H101" s="312">
        <f>SUM(H102:H121)</f>
        <v>0</v>
      </c>
      <c r="I101" s="312">
        <f>IF(H101=0,0,((H101-G101)/G101))</f>
        <v>0</v>
      </c>
      <c r="J101" s="409"/>
    </row>
    <row r="102" spans="1:10" x14ac:dyDescent="0.3">
      <c r="A102" s="380"/>
      <c r="B102" s="381"/>
      <c r="C102" s="124"/>
      <c r="D102" s="124"/>
      <c r="E102" s="124"/>
      <c r="F102" s="125"/>
      <c r="G102" s="124"/>
      <c r="H102" s="124"/>
      <c r="I102" s="132"/>
    </row>
    <row r="103" spans="1:10" x14ac:dyDescent="0.3">
      <c r="A103" s="393"/>
      <c r="B103" s="400" t="s">
        <v>341</v>
      </c>
      <c r="C103" s="124"/>
      <c r="D103" s="124"/>
      <c r="E103" s="124"/>
      <c r="F103" s="125"/>
      <c r="G103" s="124"/>
      <c r="H103" s="124"/>
      <c r="I103" s="132"/>
    </row>
    <row r="104" spans="1:10" x14ac:dyDescent="0.3">
      <c r="A104" s="402"/>
      <c r="B104" s="383" t="s">
        <v>342</v>
      </c>
      <c r="C104" s="124"/>
      <c r="D104" s="124"/>
      <c r="E104" s="124"/>
      <c r="F104" s="125"/>
      <c r="G104" s="124"/>
      <c r="H104" s="124"/>
      <c r="I104" s="132"/>
    </row>
    <row r="105" spans="1:10" x14ac:dyDescent="0.3">
      <c r="A105" s="403" t="s">
        <v>133</v>
      </c>
      <c r="B105" s="383" t="s">
        <v>343</v>
      </c>
      <c r="C105" s="124"/>
      <c r="D105" s="124"/>
      <c r="E105" s="124"/>
      <c r="F105" s="125"/>
      <c r="G105" s="124"/>
      <c r="H105" s="124"/>
      <c r="I105" s="132"/>
    </row>
    <row r="106" spans="1:10" x14ac:dyDescent="0.3">
      <c r="A106" s="404" t="s">
        <v>344</v>
      </c>
      <c r="B106" s="383" t="s">
        <v>345</v>
      </c>
      <c r="C106" s="124"/>
      <c r="D106" s="124"/>
      <c r="E106" s="124"/>
      <c r="F106" s="125"/>
      <c r="G106" s="124"/>
      <c r="H106" s="124"/>
      <c r="I106" s="132"/>
    </row>
    <row r="107" spans="1:10" x14ac:dyDescent="0.3">
      <c r="A107" s="403" t="s">
        <v>346</v>
      </c>
      <c r="B107" s="383" t="s">
        <v>347</v>
      </c>
      <c r="C107" s="124"/>
      <c r="D107" s="124"/>
      <c r="E107" s="124"/>
      <c r="F107" s="125"/>
      <c r="G107" s="124"/>
      <c r="H107" s="124"/>
      <c r="I107" s="132"/>
    </row>
    <row r="108" spans="1:10" x14ac:dyDescent="0.3">
      <c r="A108" s="403"/>
      <c r="B108" s="383" t="s">
        <v>348</v>
      </c>
      <c r="C108" s="124"/>
      <c r="D108" s="124"/>
      <c r="E108" s="124"/>
      <c r="F108" s="125"/>
      <c r="G108" s="124"/>
      <c r="H108" s="124"/>
      <c r="I108" s="132"/>
    </row>
    <row r="109" spans="1:10" x14ac:dyDescent="0.3">
      <c r="A109" s="403"/>
      <c r="B109" s="383" t="s">
        <v>349</v>
      </c>
      <c r="C109" s="124"/>
      <c r="D109" s="124"/>
      <c r="E109" s="124"/>
      <c r="F109" s="125"/>
      <c r="G109" s="124"/>
      <c r="H109" s="124"/>
      <c r="I109" s="132"/>
    </row>
    <row r="110" spans="1:10" x14ac:dyDescent="0.3">
      <c r="A110" s="392" t="s">
        <v>350</v>
      </c>
      <c r="B110" s="405" t="s">
        <v>351</v>
      </c>
      <c r="C110" s="124"/>
      <c r="D110" s="124"/>
      <c r="E110" s="124"/>
      <c r="F110" s="125"/>
      <c r="G110" s="124"/>
      <c r="H110" s="124"/>
      <c r="I110" s="132"/>
    </row>
    <row r="111" spans="1:10" x14ac:dyDescent="0.3">
      <c r="A111" s="380" t="s">
        <v>352</v>
      </c>
      <c r="B111" s="405" t="s">
        <v>353</v>
      </c>
      <c r="C111" s="124"/>
      <c r="D111" s="124"/>
      <c r="E111" s="124"/>
      <c r="F111" s="125"/>
      <c r="G111" s="124"/>
      <c r="H111" s="124"/>
      <c r="I111" s="132"/>
    </row>
    <row r="112" spans="1:10" x14ac:dyDescent="0.3">
      <c r="A112" s="380" t="s">
        <v>354</v>
      </c>
      <c r="B112" s="406" t="s">
        <v>355</v>
      </c>
      <c r="C112" s="124"/>
      <c r="D112" s="124"/>
      <c r="E112" s="124"/>
      <c r="F112" s="125"/>
      <c r="G112" s="124"/>
      <c r="H112" s="124"/>
      <c r="I112" s="132"/>
    </row>
    <row r="113" spans="1:10" x14ac:dyDescent="0.3">
      <c r="A113" s="389"/>
      <c r="B113" s="407" t="s">
        <v>356</v>
      </c>
      <c r="C113" s="124"/>
      <c r="D113" s="124"/>
      <c r="E113" s="124"/>
      <c r="F113" s="125"/>
      <c r="G113" s="124"/>
      <c r="H113" s="124"/>
      <c r="I113" s="132"/>
    </row>
    <row r="114" spans="1:10" x14ac:dyDescent="0.3">
      <c r="A114" s="380" t="s">
        <v>66</v>
      </c>
      <c r="B114" s="406" t="s">
        <v>357</v>
      </c>
      <c r="C114" s="124"/>
      <c r="D114" s="124"/>
      <c r="E114" s="124"/>
      <c r="F114" s="125"/>
      <c r="G114" s="124"/>
      <c r="H114" s="124"/>
      <c r="I114" s="132"/>
    </row>
    <row r="115" spans="1:10" x14ac:dyDescent="0.3">
      <c r="A115" s="382" t="s">
        <v>67</v>
      </c>
      <c r="B115" s="400" t="s">
        <v>65</v>
      </c>
      <c r="C115" s="124"/>
      <c r="D115" s="124"/>
      <c r="E115" s="124"/>
      <c r="F115" s="125"/>
      <c r="G115" s="124"/>
      <c r="H115" s="124"/>
      <c r="I115" s="132"/>
    </row>
    <row r="116" spans="1:10" x14ac:dyDescent="0.3">
      <c r="A116" s="382" t="s">
        <v>358</v>
      </c>
      <c r="B116" s="400" t="s">
        <v>359</v>
      </c>
      <c r="C116" s="124"/>
      <c r="D116" s="124"/>
      <c r="E116" s="124"/>
      <c r="F116" s="125"/>
      <c r="G116" s="124"/>
      <c r="H116" s="124"/>
      <c r="I116" s="132"/>
    </row>
    <row r="117" spans="1:10" x14ac:dyDescent="0.3">
      <c r="A117" s="382" t="s">
        <v>360</v>
      </c>
      <c r="B117" s="400" t="s">
        <v>361</v>
      </c>
      <c r="C117" s="124"/>
      <c r="D117" s="124"/>
      <c r="E117" s="124"/>
      <c r="F117" s="125"/>
      <c r="G117" s="124"/>
      <c r="H117" s="124"/>
      <c r="I117" s="132"/>
    </row>
    <row r="118" spans="1:10" x14ac:dyDescent="0.3">
      <c r="A118" s="382" t="s">
        <v>362</v>
      </c>
      <c r="B118" s="400" t="s">
        <v>363</v>
      </c>
      <c r="C118" s="124"/>
      <c r="D118" s="124"/>
      <c r="E118" s="124"/>
      <c r="F118" s="125"/>
      <c r="G118" s="124"/>
      <c r="H118" s="124"/>
      <c r="I118" s="132"/>
    </row>
    <row r="119" spans="1:10" x14ac:dyDescent="0.3">
      <c r="A119" s="380"/>
      <c r="B119" s="406" t="s">
        <v>364</v>
      </c>
      <c r="C119" s="124"/>
      <c r="D119" s="124"/>
      <c r="E119" s="124"/>
      <c r="F119" s="125"/>
      <c r="G119" s="124"/>
      <c r="H119" s="124"/>
      <c r="I119" s="132"/>
    </row>
    <row r="120" spans="1:10" ht="24" x14ac:dyDescent="0.3">
      <c r="A120" s="380" t="s">
        <v>365</v>
      </c>
      <c r="B120" s="406" t="s">
        <v>366</v>
      </c>
      <c r="C120" s="124"/>
      <c r="D120" s="124"/>
      <c r="E120" s="124"/>
      <c r="F120" s="125"/>
      <c r="G120" s="124"/>
      <c r="H120" s="124"/>
      <c r="I120" s="132"/>
    </row>
    <row r="121" spans="1:10" x14ac:dyDescent="0.3">
      <c r="A121" s="382"/>
      <c r="B121" s="400"/>
      <c r="C121" s="124"/>
      <c r="D121" s="124"/>
      <c r="E121" s="124"/>
      <c r="F121" s="125"/>
      <c r="G121" s="134"/>
      <c r="H121" s="134"/>
      <c r="I121" s="132"/>
    </row>
    <row r="122" spans="1:10" ht="14.5" x14ac:dyDescent="0.3">
      <c r="A122" s="152"/>
      <c r="B122" s="138" t="s">
        <v>68</v>
      </c>
      <c r="C122" s="122">
        <f>SUM(C123:C128)</f>
        <v>0</v>
      </c>
      <c r="D122" s="122">
        <f>SUM(D123:D128)</f>
        <v>0</v>
      </c>
      <c r="E122" s="122">
        <f>SUM(E123:E128)</f>
        <v>0</v>
      </c>
      <c r="F122" s="122">
        <f>SUM(F123:F128)</f>
        <v>0</v>
      </c>
      <c r="G122" s="123">
        <f>F122-F127</f>
        <v>0</v>
      </c>
      <c r="H122" s="312">
        <f>SUM(H123:H128)</f>
        <v>0</v>
      </c>
      <c r="I122" s="312">
        <f>IF(H122=0,0,((H122-G122)/G122))</f>
        <v>0</v>
      </c>
      <c r="J122" s="409"/>
    </row>
    <row r="123" spans="1:10" x14ac:dyDescent="0.3">
      <c r="A123" s="380"/>
      <c r="B123" s="381"/>
      <c r="C123" s="124"/>
      <c r="D123" s="124"/>
      <c r="E123" s="124"/>
      <c r="F123" s="125"/>
      <c r="G123" s="124"/>
      <c r="H123" s="124"/>
      <c r="I123" s="132"/>
    </row>
    <row r="124" spans="1:10" x14ac:dyDescent="0.3">
      <c r="A124" s="382" t="s">
        <v>69</v>
      </c>
      <c r="B124" s="383" t="s">
        <v>70</v>
      </c>
      <c r="C124" s="124"/>
      <c r="D124" s="124"/>
      <c r="E124" s="124"/>
      <c r="F124" s="125"/>
      <c r="G124" s="124"/>
      <c r="H124" s="124"/>
      <c r="I124" s="132"/>
    </row>
    <row r="125" spans="1:10" x14ac:dyDescent="0.3">
      <c r="A125" s="382" t="s">
        <v>71</v>
      </c>
      <c r="B125" s="383" t="s">
        <v>367</v>
      </c>
      <c r="C125" s="124"/>
      <c r="D125" s="124"/>
      <c r="E125" s="124"/>
      <c r="F125" s="125"/>
      <c r="G125" s="124"/>
      <c r="H125" s="124"/>
      <c r="I125" s="134"/>
      <c r="J125" s="145"/>
    </row>
    <row r="126" spans="1:10" ht="24" x14ac:dyDescent="0.3">
      <c r="A126" s="382" t="s">
        <v>72</v>
      </c>
      <c r="B126" s="383" t="s">
        <v>368</v>
      </c>
      <c r="C126" s="124"/>
      <c r="D126" s="124"/>
      <c r="E126" s="124"/>
      <c r="F126" s="125"/>
      <c r="G126" s="124"/>
      <c r="H126" s="124"/>
      <c r="I126" s="132"/>
    </row>
    <row r="127" spans="1:10" x14ac:dyDescent="0.3">
      <c r="A127" s="382" t="s">
        <v>73</v>
      </c>
      <c r="B127" s="383" t="s">
        <v>74</v>
      </c>
      <c r="C127" s="124"/>
      <c r="D127" s="124"/>
      <c r="E127" s="124"/>
      <c r="F127" s="125"/>
      <c r="G127" s="124"/>
      <c r="H127" s="124"/>
      <c r="I127" s="134"/>
      <c r="J127" s="145" t="s">
        <v>400</v>
      </c>
    </row>
    <row r="128" spans="1:10" x14ac:dyDescent="0.3">
      <c r="A128" s="380"/>
      <c r="B128" s="384"/>
      <c r="C128" s="134"/>
      <c r="D128" s="134"/>
      <c r="E128" s="134"/>
      <c r="F128" s="135"/>
      <c r="G128" s="134"/>
      <c r="H128" s="134"/>
      <c r="I128" s="132"/>
    </row>
    <row r="129" spans="1:10" ht="14.5" x14ac:dyDescent="0.3">
      <c r="A129" s="162"/>
      <c r="B129" s="126" t="s">
        <v>75</v>
      </c>
      <c r="C129" s="122">
        <f t="shared" ref="C129:H129" si="2">C122+C101+C93+C86+C66+C56+C44+C14+C2</f>
        <v>0</v>
      </c>
      <c r="D129" s="122">
        <f t="shared" si="2"/>
        <v>0</v>
      </c>
      <c r="E129" s="122">
        <f t="shared" si="2"/>
        <v>0</v>
      </c>
      <c r="F129" s="122">
        <f t="shared" si="2"/>
        <v>0</v>
      </c>
      <c r="G129" s="123">
        <f t="shared" si="2"/>
        <v>0</v>
      </c>
      <c r="H129" s="312">
        <f t="shared" si="2"/>
        <v>0</v>
      </c>
      <c r="I129" s="312">
        <f>IF(H129=0,0,((H129-G129)/G129))</f>
        <v>0</v>
      </c>
      <c r="J129" s="409"/>
    </row>
    <row r="130" spans="1:10" x14ac:dyDescent="0.3">
      <c r="A130" s="161"/>
      <c r="B130" s="137"/>
      <c r="C130" s="124"/>
      <c r="D130" s="124"/>
      <c r="E130" s="124"/>
      <c r="F130" s="125"/>
      <c r="G130" s="124"/>
      <c r="H130" s="124"/>
      <c r="I130" s="132"/>
    </row>
    <row r="131" spans="1:10" ht="25.9" customHeight="1" x14ac:dyDescent="0.3">
      <c r="A131" s="161"/>
      <c r="B131" s="137" t="s">
        <v>76</v>
      </c>
      <c r="C131" s="124"/>
      <c r="D131" s="124"/>
      <c r="E131" s="124"/>
      <c r="F131" s="125"/>
      <c r="G131" s="124"/>
      <c r="H131" s="124"/>
      <c r="I131" s="134"/>
      <c r="J131" s="145" t="s">
        <v>401</v>
      </c>
    </row>
    <row r="132" spans="1:10" ht="36" customHeight="1" x14ac:dyDescent="0.3">
      <c r="A132" s="163"/>
      <c r="B132" s="136" t="s">
        <v>77</v>
      </c>
      <c r="C132" s="124"/>
      <c r="D132" s="124"/>
      <c r="E132" s="124"/>
      <c r="F132" s="125"/>
      <c r="G132" s="124"/>
      <c r="H132" s="124"/>
      <c r="I132" s="134"/>
      <c r="J132" s="145"/>
    </row>
    <row r="133" spans="1:10" x14ac:dyDescent="0.3">
      <c r="A133" s="161"/>
      <c r="B133" s="137"/>
      <c r="C133" s="124"/>
      <c r="D133" s="124"/>
      <c r="E133" s="124"/>
      <c r="F133" s="125"/>
      <c r="G133" s="124"/>
      <c r="H133" s="124"/>
      <c r="I133" s="132"/>
    </row>
    <row r="134" spans="1:10" x14ac:dyDescent="0.3">
      <c r="A134" s="161"/>
      <c r="B134" s="137"/>
      <c r="C134" s="124"/>
      <c r="D134" s="124"/>
      <c r="E134" s="124"/>
      <c r="F134" s="125"/>
      <c r="G134" s="124"/>
      <c r="H134" s="124"/>
      <c r="I134" s="132"/>
    </row>
    <row r="135" spans="1:10" x14ac:dyDescent="0.3">
      <c r="A135" s="161"/>
      <c r="B135" s="137"/>
      <c r="C135" s="124"/>
      <c r="D135" s="124"/>
      <c r="E135" s="124"/>
      <c r="F135" s="125"/>
      <c r="G135" s="124"/>
      <c r="H135" s="124"/>
      <c r="I135" s="132"/>
    </row>
    <row r="136" spans="1:10" x14ac:dyDescent="0.3">
      <c r="A136" s="164"/>
      <c r="B136" s="147"/>
      <c r="C136" s="148"/>
      <c r="D136" s="148"/>
      <c r="E136" s="148"/>
      <c r="F136" s="149"/>
      <c r="G136" s="124"/>
      <c r="H136" s="124"/>
      <c r="I136" s="132"/>
    </row>
    <row r="137" spans="1:10" ht="51" customHeight="1" x14ac:dyDescent="0.3">
      <c r="A137" s="165"/>
      <c r="B137" s="126" t="s">
        <v>78</v>
      </c>
      <c r="C137" s="122">
        <f t="shared" ref="C137:H137" si="3">C129+C131+C132</f>
        <v>0</v>
      </c>
      <c r="D137" s="122">
        <f t="shared" si="3"/>
        <v>0</v>
      </c>
      <c r="E137" s="122">
        <f t="shared" si="3"/>
        <v>0</v>
      </c>
      <c r="F137" s="122">
        <f t="shared" si="3"/>
        <v>0</v>
      </c>
      <c r="G137" s="123">
        <f>G129+G131</f>
        <v>0</v>
      </c>
      <c r="H137" s="312">
        <f t="shared" si="3"/>
        <v>0</v>
      </c>
      <c r="I137" s="312">
        <f>IF(H137=0,0,((H137-G137)/G137))</f>
        <v>0</v>
      </c>
      <c r="J137" s="414" t="s">
        <v>548</v>
      </c>
    </row>
    <row r="138" spans="1:10" s="85" customFormat="1" ht="36" x14ac:dyDescent="0.3">
      <c r="A138" s="409"/>
      <c r="B138" s="411">
        <f>'2_PRODUCTION'!B9:M9</f>
        <v>0</v>
      </c>
      <c r="C138" s="246"/>
      <c r="D138" s="246"/>
      <c r="E138" s="246"/>
      <c r="F138" s="246"/>
      <c r="G138" s="249"/>
      <c r="H138" s="314" t="s">
        <v>485</v>
      </c>
      <c r="I138" s="314"/>
      <c r="J138" s="145"/>
    </row>
    <row r="139" spans="1:10" s="131" customFormat="1" ht="24" x14ac:dyDescent="0.3">
      <c r="A139" s="412"/>
      <c r="B139" s="413">
        <f>'1_TITRE'!B2</f>
        <v>0</v>
      </c>
      <c r="C139" s="248"/>
      <c r="D139" s="248"/>
      <c r="E139" s="248"/>
      <c r="F139" s="248"/>
      <c r="G139" s="247"/>
      <c r="H139" s="314" t="s">
        <v>486</v>
      </c>
      <c r="I139" s="314"/>
      <c r="J139" s="145"/>
    </row>
    <row r="140" spans="1:10" s="131" customFormat="1" x14ac:dyDescent="0.3">
      <c r="A140" s="166"/>
      <c r="C140" s="132"/>
      <c r="D140" s="132"/>
      <c r="E140" s="132"/>
      <c r="F140" s="132"/>
      <c r="J140" s="146"/>
    </row>
    <row r="141" spans="1:10" s="131" customFormat="1" x14ac:dyDescent="0.3">
      <c r="A141" s="166"/>
      <c r="C141" s="132"/>
      <c r="D141" s="132"/>
      <c r="E141" s="132"/>
      <c r="F141" s="132"/>
      <c r="J141" s="146"/>
    </row>
    <row r="142" spans="1:10" s="131" customFormat="1" x14ac:dyDescent="0.3">
      <c r="A142" s="166"/>
      <c r="C142" s="132"/>
      <c r="D142" s="132"/>
      <c r="E142" s="132"/>
      <c r="F142" s="132"/>
      <c r="J142" s="146"/>
    </row>
    <row r="145" spans="2:6" x14ac:dyDescent="0.3">
      <c r="B145" s="141"/>
      <c r="C145" s="142"/>
      <c r="D145" s="142"/>
      <c r="E145" s="86"/>
      <c r="F145" s="142"/>
    </row>
    <row r="146" spans="2:6" x14ac:dyDescent="0.3">
      <c r="C146" s="86"/>
      <c r="D146" s="86"/>
      <c r="E146" s="86"/>
      <c r="F146" s="86"/>
    </row>
  </sheetData>
  <sheetProtection formatCells="0" selectLockedCells="1"/>
  <printOptions horizontalCentered="1" verticalCentered="1"/>
  <pageMargins left="0.25" right="0.25" top="0.75" bottom="0.75" header="0.3" footer="0.3"/>
  <pageSetup paperSize="9" fitToHeight="0" orientation="landscape" r:id="rId1"/>
  <headerFooter alignWithMargins="0">
    <oddHeader xml:space="preserve">&amp;C </oddHeader>
    <oddFooter>&amp;CRégion Occitanie&amp;R&amp;A</oddFooter>
  </headerFooter>
  <rowBreaks count="6" manualBreakCount="6">
    <brk id="13" max="7" man="1"/>
    <brk id="43" max="7" man="1"/>
    <brk id="65" max="7" man="1"/>
    <brk id="85" max="7" man="1"/>
    <brk id="100" max="7" man="1"/>
    <brk id="121" max="7"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ns:customPropertyEditors xmlns:tns="http://schemas.microsoft.com/office/2006/customDocumentInformationPanel">
  <tns:showOnOpen>false</tns:showOnOpen>
  <tns:defaultPropertyEditorNamespace>Propriétés standard</tns:defaultPropertyEditorNamespace>
</tns:customPropertyEditors>
</file>

<file path=customXml/itemProps1.xml><?xml version="1.0" encoding="utf-8"?>
<ds:datastoreItem xmlns:ds="http://schemas.openxmlformats.org/officeDocument/2006/customXml" ds:itemID="{CF73B3A0-6079-442E-8E01-E2C1CBBC302C}">
  <ds:schemaRefs>
    <ds:schemaRef ds:uri="http://schemas.microsoft.com/office/2006/customDocumentInformationPan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13</vt:i4>
      </vt:variant>
      <vt:variant>
        <vt:lpstr>Plages nommées</vt:lpstr>
      </vt:variant>
      <vt:variant>
        <vt:i4>15</vt:i4>
      </vt:variant>
    </vt:vector>
  </HeadingPairs>
  <TitlesOfParts>
    <vt:vector size="28" baseType="lpstr">
      <vt:lpstr>0_PAGE_1</vt:lpstr>
      <vt:lpstr>1_TITRE</vt:lpstr>
      <vt:lpstr>2_PRODUCTION</vt:lpstr>
      <vt:lpstr>3_ENTREPRISE</vt:lpstr>
      <vt:lpstr>4_AUTEURS</vt:lpstr>
      <vt:lpstr>5_TOURNAGE_POST_DIST</vt:lpstr>
      <vt:lpstr>6_INTERPRETES</vt:lpstr>
      <vt:lpstr>7_TECHNICIENS</vt:lpstr>
      <vt:lpstr>8_DEVIS</vt:lpstr>
      <vt:lpstr>INSTRUCTION</vt:lpstr>
      <vt:lpstr>9_PLAN DE FI</vt:lpstr>
      <vt:lpstr>LIGNE</vt:lpstr>
      <vt:lpstr>10_FIN</vt:lpstr>
      <vt:lpstr>'8_DEVIS'!Impression_des_titres</vt:lpstr>
      <vt:lpstr>'9_PLAN DE FI'!Impression_des_titres</vt:lpstr>
      <vt:lpstr>'0_PAGE_1'!Zone_d_impression</vt:lpstr>
      <vt:lpstr>'1_TITRE'!Zone_d_impression</vt:lpstr>
      <vt:lpstr>'10_FIN'!Zone_d_impression</vt:lpstr>
      <vt:lpstr>'2_PRODUCTION'!Zone_d_impression</vt:lpstr>
      <vt:lpstr>'3_ENTREPRISE'!Zone_d_impression</vt:lpstr>
      <vt:lpstr>'4_AUTEURS'!Zone_d_impression</vt:lpstr>
      <vt:lpstr>'5_TOURNAGE_POST_DIST'!Zone_d_impression</vt:lpstr>
      <vt:lpstr>'6_INTERPRETES'!Zone_d_impression</vt:lpstr>
      <vt:lpstr>'7_TECHNICIENS'!Zone_d_impression</vt:lpstr>
      <vt:lpstr>'8_DEVIS'!Zone_d_impression</vt:lpstr>
      <vt:lpstr>'9_PLAN DE FI'!Zone_d_impression</vt:lpstr>
      <vt:lpstr>INSTRUCTION!Zone_d_impression</vt:lpstr>
      <vt:lpstr>LIGNE!Zone_d_impression</vt:lpstr>
    </vt:vector>
  </TitlesOfParts>
  <Company>Conseil Régional Midi Pyrénées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Benoit CARON</dc:creator>
  <cp:lastModifiedBy>NOLLET Helene</cp:lastModifiedBy>
  <cp:lastPrinted>2020-02-16T18:45:03Z</cp:lastPrinted>
  <dcterms:created xsi:type="dcterms:W3CDTF">2015-12-22T16:14:18Z</dcterms:created>
  <dcterms:modified xsi:type="dcterms:W3CDTF">2022-05-11T08:59:24Z</dcterms:modified>
</cp:coreProperties>
</file>