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97EB8A4E-E82E-45C5-8998-992A65CE77C2}" xr6:coauthVersionLast="45" xr6:coauthVersionMax="45" xr10:uidLastSave="{00000000-0000-0000-0000-000000000000}"/>
  <bookViews>
    <workbookView xWindow="-120" yWindow="-120" windowWidth="25440" windowHeight="15540" tabRatio="914" xr2:uid="{00000000-000D-0000-FFFF-FFFF00000000}"/>
  </bookViews>
  <sheets>
    <sheet name="0_PAGE_1" sheetId="37" r:id="rId1"/>
    <sheet name="1_TITRE" sheetId="16" r:id="rId2"/>
    <sheet name="2_PRODUCTION" sheetId="30" r:id="rId3"/>
    <sheet name="3_ENTREPRISE" sheetId="8" r:id="rId4"/>
    <sheet name="4_AUTEURS" sheetId="33" r:id="rId5"/>
    <sheet name="5_OPERATIONS" sheetId="1" r:id="rId6"/>
    <sheet name="6_DEVIS" sheetId="12" r:id="rId7"/>
    <sheet name="INSTRUCTION" sheetId="35" state="hidden" r:id="rId8"/>
    <sheet name="7_PLAN DE FI" sheetId="15" r:id="rId9"/>
    <sheet name="LIGNE" sheetId="31" state="hidden" r:id="rId10"/>
    <sheet name="8_FIN" sheetId="6" r:id="rId11"/>
  </sheets>
  <definedNames>
    <definedName name="COUTTOTAL" localSheetId="0">#REF!</definedName>
    <definedName name="_xlnm.Print_Titles" localSheetId="6">'6_DEVIS'!$1:$1</definedName>
    <definedName name="_xlnm.Print_Titles" localSheetId="8">'7_PLAN DE FI'!$1:$1</definedName>
    <definedName name="_xlnm.Print_Area" localSheetId="0">'0_PAGE_1'!$A$1:$N$28</definedName>
    <definedName name="_xlnm.Print_Area" localSheetId="1">'1_TITRE'!$A$1:$N$31</definedName>
    <definedName name="_xlnm.Print_Area" localSheetId="2">'2_PRODUCTION'!$A$1:$N$20</definedName>
    <definedName name="_xlnm.Print_Area" localSheetId="3">'3_ENTREPRISE'!$A$1:$C$29</definedName>
    <definedName name="_xlnm.Print_Area" localSheetId="4">'4_AUTEURS'!$A$1:$N$33</definedName>
    <definedName name="_xlnm.Print_Area" localSheetId="5">'5_OPERATIONS'!$A$1:$N$26</definedName>
    <definedName name="_xlnm.Print_Area" localSheetId="6">'6_DEVIS'!$A$1:$G$133</definedName>
    <definedName name="_xlnm.Print_Area" localSheetId="8">'7_PLAN DE FI'!$A$1:$E$27</definedName>
    <definedName name="_xlnm.Print_Area" localSheetId="10">'8_FIN'!$A$1:$N$17</definedName>
    <definedName name="_xlnm.Print_Area" localSheetId="7">INSTRUCTION!$A$1:$L$29</definedName>
    <definedName name="_xlnm.Print_Area" localSheetId="9">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35" l="1"/>
  <c r="G131" i="12" l="1"/>
  <c r="G124" i="12"/>
  <c r="F13" i="33" l="1"/>
  <c r="F4" i="33"/>
  <c r="A13" i="35" l="1"/>
  <c r="A12" i="35"/>
  <c r="A11" i="35"/>
  <c r="A7" i="35"/>
  <c r="B132" i="12"/>
  <c r="L37" i="35"/>
  <c r="H37" i="35"/>
  <c r="G37" i="35"/>
  <c r="F37" i="35"/>
  <c r="D37" i="35"/>
  <c r="L36" i="35"/>
  <c r="H36" i="35"/>
  <c r="G36" i="35"/>
  <c r="F36" i="35"/>
  <c r="D36" i="35"/>
  <c r="L35" i="35"/>
  <c r="G35" i="35"/>
  <c r="F35" i="35"/>
  <c r="D35" i="35"/>
  <c r="H35" i="35"/>
  <c r="D118" i="12"/>
  <c r="E118" i="12"/>
  <c r="E124" i="12" s="1"/>
  <c r="E131" i="12" s="1"/>
  <c r="F118" i="12"/>
  <c r="G118" i="12" s="1"/>
  <c r="Q24" i="35" s="1"/>
  <c r="D98" i="12"/>
  <c r="E98" i="12"/>
  <c r="F98" i="12"/>
  <c r="D89" i="12"/>
  <c r="E89" i="12"/>
  <c r="F89" i="12"/>
  <c r="D82" i="12"/>
  <c r="E82" i="12"/>
  <c r="F82" i="12"/>
  <c r="C82" i="12"/>
  <c r="D62" i="12"/>
  <c r="E62" i="12"/>
  <c r="F62" i="12"/>
  <c r="C62" i="12"/>
  <c r="D52" i="12"/>
  <c r="E52" i="12"/>
  <c r="F52" i="12"/>
  <c r="C52" i="12"/>
  <c r="D40" i="12"/>
  <c r="E40" i="12"/>
  <c r="F40" i="12"/>
  <c r="C40" i="12"/>
  <c r="D10" i="12"/>
  <c r="E10" i="12"/>
  <c r="F10" i="12"/>
  <c r="D2" i="12"/>
  <c r="E2" i="12"/>
  <c r="O16" i="35" s="1"/>
  <c r="F2" i="12"/>
  <c r="C10" i="12"/>
  <c r="B3" i="6"/>
  <c r="H118" i="12"/>
  <c r="I118" i="12"/>
  <c r="H98" i="12"/>
  <c r="I98" i="12" s="1"/>
  <c r="H89" i="12"/>
  <c r="I89" i="12" s="1"/>
  <c r="H82" i="12"/>
  <c r="I82" i="12" s="1"/>
  <c r="H62" i="12"/>
  <c r="I62" i="12"/>
  <c r="H52" i="12"/>
  <c r="I52" i="12" s="1"/>
  <c r="H40" i="12"/>
  <c r="I40" i="12" s="1"/>
  <c r="H10" i="12"/>
  <c r="I10" i="12" s="1"/>
  <c r="H2" i="12"/>
  <c r="I2" i="12"/>
  <c r="H124" i="12"/>
  <c r="H131" i="12" s="1"/>
  <c r="I131" i="12" s="1"/>
  <c r="N17" i="35"/>
  <c r="N18" i="35"/>
  <c r="N19" i="35"/>
  <c r="N20" i="35"/>
  <c r="N21" i="35"/>
  <c r="N22" i="35"/>
  <c r="N23" i="35"/>
  <c r="N24" i="35"/>
  <c r="N25" i="35"/>
  <c r="N26" i="35"/>
  <c r="N16" i="35"/>
  <c r="G2" i="35"/>
  <c r="P25" i="35"/>
  <c r="Q25" i="35"/>
  <c r="O25" i="35"/>
  <c r="P17" i="35"/>
  <c r="P18" i="35"/>
  <c r="P19" i="35"/>
  <c r="P20" i="35"/>
  <c r="P22" i="35"/>
  <c r="P24" i="35"/>
  <c r="P26" i="35"/>
  <c r="Q26" i="35"/>
  <c r="J26" i="35"/>
  <c r="O26" i="35"/>
  <c r="O24" i="35"/>
  <c r="O23" i="35"/>
  <c r="O22" i="35"/>
  <c r="O20" i="35"/>
  <c r="O19" i="35"/>
  <c r="O18" i="35"/>
  <c r="O17" i="35"/>
  <c r="N16" i="33"/>
  <c r="N7" i="33"/>
  <c r="D2" i="31" s="1"/>
  <c r="B2" i="31"/>
  <c r="Q2" i="35"/>
  <c r="P2" i="35"/>
  <c r="O2" i="35"/>
  <c r="D27" i="35"/>
  <c r="B4" i="6"/>
  <c r="B2" i="6"/>
  <c r="A3" i="35"/>
  <c r="I2" i="31"/>
  <c r="W2" i="31"/>
  <c r="U2" i="31"/>
  <c r="N2" i="31"/>
  <c r="M2" i="31"/>
  <c r="L2" i="31"/>
  <c r="K2" i="31"/>
  <c r="F2" i="31"/>
  <c r="B1" i="12"/>
  <c r="B133" i="12"/>
  <c r="B1" i="8"/>
  <c r="B1" i="30"/>
  <c r="E2" i="31"/>
  <c r="A2" i="31"/>
  <c r="E30" i="35"/>
  <c r="E31" i="35"/>
  <c r="E32" i="35"/>
  <c r="L2" i="35"/>
  <c r="B3" i="15"/>
  <c r="K26" i="35"/>
  <c r="L26" i="35"/>
  <c r="M27" i="35"/>
  <c r="N27" i="35" s="1"/>
  <c r="E17" i="35"/>
  <c r="E18" i="35"/>
  <c r="E19" i="35"/>
  <c r="E20" i="35"/>
  <c r="E21" i="35"/>
  <c r="E22" i="35"/>
  <c r="E23" i="35"/>
  <c r="E24" i="35"/>
  <c r="E25" i="35"/>
  <c r="D26" i="35"/>
  <c r="E15" i="35"/>
  <c r="I2" i="35"/>
  <c r="A2" i="35"/>
  <c r="B1" i="15"/>
  <c r="G10" i="12"/>
  <c r="Q17" i="35" s="1"/>
  <c r="E16" i="35"/>
  <c r="Z2" i="31"/>
  <c r="F1" i="33"/>
  <c r="BA2" i="31"/>
  <c r="V2" i="31"/>
  <c r="AQ2" i="31"/>
  <c r="P21" i="35"/>
  <c r="O21" i="35"/>
  <c r="O2" i="31"/>
  <c r="B5" i="8"/>
  <c r="B2" i="8"/>
  <c r="B5" i="6"/>
  <c r="P2" i="31"/>
  <c r="C22" i="15"/>
  <c r="C17" i="15"/>
  <c r="C12" i="15"/>
  <c r="C7" i="15"/>
  <c r="C2" i="15"/>
  <c r="C26" i="15" s="1"/>
  <c r="B1" i="1"/>
  <c r="C118" i="12"/>
  <c r="C124" i="12" s="1"/>
  <c r="C131" i="12" s="1"/>
  <c r="G98" i="12"/>
  <c r="Q23" i="35"/>
  <c r="C98" i="12"/>
  <c r="G89" i="12"/>
  <c r="Q22" i="35" s="1"/>
  <c r="C89" i="12"/>
  <c r="G62" i="12"/>
  <c r="Q20" i="35" s="1"/>
  <c r="G52" i="12"/>
  <c r="Q19" i="35"/>
  <c r="G40" i="12"/>
  <c r="Q18" i="35"/>
  <c r="P16" i="35"/>
  <c r="C2" i="12"/>
  <c r="AA2" i="31"/>
  <c r="G2" i="12"/>
  <c r="Q16" i="35"/>
  <c r="E26" i="35" l="1"/>
  <c r="O27" i="35"/>
  <c r="D124" i="12"/>
  <c r="D131" i="12" s="1"/>
  <c r="F124" i="12"/>
  <c r="F131" i="12"/>
  <c r="G82" i="12" s="1"/>
  <c r="Q21" i="35" s="1"/>
  <c r="Q27" i="35" s="1"/>
  <c r="I124" i="12"/>
  <c r="P23" i="35"/>
  <c r="P27" i="35" s="1"/>
  <c r="E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600-000001000000}">
      <text>
        <r>
          <rPr>
            <b/>
            <sz val="9"/>
            <color indexed="81"/>
            <rFont val="Tahoma"/>
            <family val="2"/>
          </rPr>
          <t>Ce devis correspond au modèle de devis CNC LM agrément (réforme 2018) complété par une colonne des dépenses prévisionnelles en Occitanie. 
Ce modèle long-métrage peut également être utilisé quel que soit le format ou la destination de l'oeuvre.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7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700-000002000000}">
      <text>
        <r>
          <rPr>
            <b/>
            <sz val="9"/>
            <color indexed="81"/>
            <rFont val="Tahoma"/>
            <family val="2"/>
          </rPr>
          <t xml:space="preserve">Production  PROD
Postproduction POST-P
Ecriture-développement et pilote EC-DEV
</t>
        </r>
      </text>
    </comment>
    <comment ref="G24" authorId="1" shapeId="0" xr:uid="{00000000-0006-0000-0700-000003000000}">
      <text>
        <r>
          <rPr>
            <b/>
            <sz val="9"/>
            <color indexed="81"/>
            <rFont val="Tahoma"/>
            <family val="2"/>
          </rPr>
          <t>Frais généraux, dans la limite de 10%, et apports en industrie, dans la limite de 10%. Eligibles pour les entreprises établies en Occitanie.</t>
        </r>
      </text>
    </comment>
    <comment ref="I34" authorId="1" shapeId="0" xr:uid="{00000000-0006-0000-07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34" authorId="1" shapeId="0" xr:uid="{00000000-0006-0000-07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8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900-000001000000}">
      <text>
        <r>
          <rPr>
            <sz val="9"/>
            <color indexed="81"/>
            <rFont val="Tahoma"/>
            <family val="2"/>
          </rPr>
          <t>0 = refus CNC ou film abandonné.</t>
        </r>
      </text>
    </comment>
  </commentList>
</comments>
</file>

<file path=xl/sharedStrings.xml><?xml version="1.0" encoding="utf-8"?>
<sst xmlns="http://schemas.openxmlformats.org/spreadsheetml/2006/main" count="512" uniqueCount="449">
  <si>
    <t>Code NAF</t>
  </si>
  <si>
    <t>E-mail</t>
  </si>
  <si>
    <t>Langue de la version originale</t>
  </si>
  <si>
    <t>Distributeur salles France</t>
  </si>
  <si>
    <t>1. Droits artistiques</t>
  </si>
  <si>
    <t>14.</t>
  </si>
  <si>
    <t>Droits musicaux</t>
  </si>
  <si>
    <t>15.</t>
  </si>
  <si>
    <t>16.</t>
  </si>
  <si>
    <t>17.</t>
  </si>
  <si>
    <t>Frais sur manuscrits</t>
  </si>
  <si>
    <t>19.</t>
  </si>
  <si>
    <t>Agents littéraires et conseils</t>
  </si>
  <si>
    <t>2. Personnel</t>
  </si>
  <si>
    <t>21.</t>
  </si>
  <si>
    <t>Producteurs</t>
  </si>
  <si>
    <t>22.</t>
  </si>
  <si>
    <t>Réalisateur technicien</t>
  </si>
  <si>
    <t>25.</t>
  </si>
  <si>
    <t>27.</t>
  </si>
  <si>
    <t>28.</t>
  </si>
  <si>
    <t>29.</t>
  </si>
  <si>
    <t>36.</t>
  </si>
  <si>
    <t>Personnels artistique après tournage</t>
  </si>
  <si>
    <t>37.</t>
  </si>
  <si>
    <t>39.</t>
  </si>
  <si>
    <t>Agents artistiques</t>
  </si>
  <si>
    <t>41.</t>
  </si>
  <si>
    <t>Auteurs</t>
  </si>
  <si>
    <t>42.</t>
  </si>
  <si>
    <t>43.</t>
  </si>
  <si>
    <t>44.</t>
  </si>
  <si>
    <t>45.</t>
  </si>
  <si>
    <t>513. Construction</t>
  </si>
  <si>
    <t>515. Consommations et prestations diverses</t>
  </si>
  <si>
    <t>516. Prestations spécifiques</t>
  </si>
  <si>
    <t xml:space="preserve">52. Décors   </t>
  </si>
  <si>
    <t>521. Locations</t>
  </si>
  <si>
    <t xml:space="preserve">naturels   </t>
  </si>
  <si>
    <t>522. Aménagements</t>
  </si>
  <si>
    <t>523. Prestations</t>
  </si>
  <si>
    <t>54.</t>
  </si>
  <si>
    <t>55.</t>
  </si>
  <si>
    <t>Meubles et accessoires</t>
  </si>
  <si>
    <t>56.</t>
  </si>
  <si>
    <t>57.</t>
  </si>
  <si>
    <t>58.</t>
  </si>
  <si>
    <t>Costumes</t>
  </si>
  <si>
    <t>59.</t>
  </si>
  <si>
    <t>6. Transports,défraiements, régie</t>
  </si>
  <si>
    <t>61.</t>
  </si>
  <si>
    <t>62.</t>
  </si>
  <si>
    <t>7. Moyens techniques</t>
  </si>
  <si>
    <t>71.</t>
  </si>
  <si>
    <t>72.</t>
  </si>
  <si>
    <t>73.</t>
  </si>
  <si>
    <t>74.</t>
  </si>
  <si>
    <t>Eclairage</t>
  </si>
  <si>
    <t>75.</t>
  </si>
  <si>
    <t>Son</t>
  </si>
  <si>
    <t>Génériques et films annonces</t>
  </si>
  <si>
    <t>84.</t>
  </si>
  <si>
    <t>85.</t>
  </si>
  <si>
    <t>9. Assurances et divers</t>
  </si>
  <si>
    <t>91.</t>
  </si>
  <si>
    <t>Assurances</t>
  </si>
  <si>
    <t>92.</t>
  </si>
  <si>
    <t>93.</t>
  </si>
  <si>
    <t>94.</t>
  </si>
  <si>
    <t>Frais financiers</t>
  </si>
  <si>
    <t>Total partiel</t>
  </si>
  <si>
    <t xml:space="preserve">Frais généraux </t>
  </si>
  <si>
    <t>Imprévus</t>
  </si>
  <si>
    <t>Total hors TVA</t>
  </si>
  <si>
    <t>Responsable du projet (personne à contacter)</t>
  </si>
  <si>
    <t>Montants</t>
  </si>
  <si>
    <t>Producteur(s) délégué(s)</t>
  </si>
  <si>
    <t>Numéraire</t>
  </si>
  <si>
    <t>Frais généraux en participation</t>
  </si>
  <si>
    <t>Autres coproducteurs</t>
  </si>
  <si>
    <t>Autres</t>
  </si>
  <si>
    <t>Aides locales</t>
  </si>
  <si>
    <t>TITRE</t>
  </si>
  <si>
    <t>GENRE</t>
  </si>
  <si>
    <t>DUREE</t>
  </si>
  <si>
    <t>PHASE</t>
  </si>
  <si>
    <t>Relevé d’Identité Bancaire</t>
  </si>
  <si>
    <t>Autre diffusion</t>
  </si>
  <si>
    <t>Téléphones</t>
  </si>
  <si>
    <t>Nom du représentant légal</t>
  </si>
  <si>
    <t>Titre (gérant(e), président(e),…)</t>
  </si>
  <si>
    <t>Montage</t>
  </si>
  <si>
    <t>Synopsis ou présentation du projet (trois pages maximum)</t>
  </si>
  <si>
    <t>Industrie</t>
  </si>
  <si>
    <t>Parrainages</t>
  </si>
  <si>
    <t>Financements participatifs</t>
  </si>
  <si>
    <t>Aides sélectives CNC et Europe</t>
  </si>
  <si>
    <t>Adresse complète</t>
  </si>
  <si>
    <t>Compte automatique long-métrage du CNC ?</t>
  </si>
  <si>
    <t xml:space="preserve">Effectifs employés (équivalent temps plein, permanent) : </t>
  </si>
  <si>
    <t>Forme juridique et capital de la société</t>
  </si>
  <si>
    <t>N° de SIRET et RCS</t>
  </si>
  <si>
    <t>Dépenses sur le territoire de la Région Occitanie (estimation)</t>
  </si>
  <si>
    <t>Entreprise de production déléguée</t>
  </si>
  <si>
    <t>Montant de l'aide sollicitée auprès de la Région Occitanie</t>
  </si>
  <si>
    <t>AUTEUR</t>
  </si>
  <si>
    <t>ENTREPRISE</t>
  </si>
  <si>
    <t>Documentaire</t>
  </si>
  <si>
    <t>Fiction</t>
  </si>
  <si>
    <t>film@laregion.fr</t>
  </si>
  <si>
    <t xml:space="preserve"> </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</si>
  <si>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</si>
  <si>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</si>
  <si>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</si>
  <si>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</si>
  <si>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</si>
  <si>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</si>
  <si>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</si>
  <si>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Fiche de renseignements (ce fichier complété)</t>
  </si>
  <si>
    <t>Commune</t>
  </si>
  <si>
    <t>Fiction-Documentaire</t>
  </si>
  <si>
    <t>Cinéma</t>
  </si>
  <si>
    <t>Télévision</t>
  </si>
  <si>
    <t>Autre</t>
  </si>
  <si>
    <t>CM</t>
  </si>
  <si>
    <t>Série</t>
  </si>
  <si>
    <t>LM</t>
  </si>
  <si>
    <t>Unitaire</t>
  </si>
  <si>
    <t>Transmédia</t>
  </si>
  <si>
    <t>Pilote</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</si>
  <si>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</si>
  <si>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</si>
  <si>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</si>
  <si>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</si>
  <si>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</si>
  <si>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</si>
  <si>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</si>
  <si>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</si>
  <si>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</si>
  <si>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</si>
  <si>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</si>
  <si>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</si>
  <si>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</si>
  <si>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</si>
  <si>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</si>
  <si>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</si>
  <si>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</si>
  <si>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</si>
  <si>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</si>
  <si>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</si>
  <si>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</si>
  <si>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</si>
  <si>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</si>
  <si>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</si>
  <si>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</si>
  <si>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Directeur de production</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</si>
  <si>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</si>
  <si>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</si>
  <si>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</si>
  <si>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</si>
  <si>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</si>
  <si>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</si>
  <si>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</si>
  <si>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</si>
  <si>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</si>
  <si>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</si>
  <si>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</si>
  <si>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</si>
  <si>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</si>
  <si>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</si>
  <si>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</si>
  <si>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</si>
  <si>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</si>
  <si>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</si>
  <si>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</si>
  <si>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</si>
  <si>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Préciser si la recherche est en cours. En cas d'accord de principe ou définitif, joindre à la demande la lettre de confirmation du diffuseur ou du distributeur.</t>
  </si>
  <si>
    <t>Production déléguée</t>
  </si>
  <si>
    <t>Région Occitanie</t>
  </si>
  <si>
    <t>Droits divers</t>
  </si>
  <si>
    <t>Traductions</t>
  </si>
  <si>
    <t>18.</t>
  </si>
  <si>
    <t>Frais préliminaires et frais de reprise d'un
projet existant</t>
  </si>
  <si>
    <t>Réalisateurs techniciens</t>
  </si>
  <si>
    <t>231. Direction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</si>
  <si>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</si>
  <si>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</si>
  <si>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</si>
  <si>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</si>
  <si>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</si>
  <si>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</si>
  <si>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</si>
  <si>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</si>
  <si>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</si>
  <si>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</si>
  <si>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</si>
  <si>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</si>
  <si>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</si>
  <si>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</si>
  <si>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</si>
  <si>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</si>
  <si>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</si>
  <si>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</si>
  <si>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</si>
  <si>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Main-d'oeuvre décors</t>
  </si>
  <si>
    <t>26. Montage</t>
  </si>
  <si>
    <t>Chef monteur image</t>
  </si>
  <si>
    <t>et finitions</t>
  </si>
  <si>
    <t>Personnel affecté aux effets visuels (VFX)</t>
  </si>
  <si>
    <t>Divers</t>
  </si>
  <si>
    <t>Agents artistisques</t>
  </si>
  <si>
    <t>3. Equipe artistique</t>
  </si>
  <si>
    <t>31. Rôles</t>
  </si>
  <si>
    <t>Salaires</t>
  </si>
  <si>
    <t>principaux</t>
  </si>
  <si>
    <t>32. Rôles</t>
  </si>
  <si>
    <t>secondaires</t>
  </si>
  <si>
    <t>33 à 35.</t>
  </si>
  <si>
    <t>Petits rôles, autres artistes interprètes (cascadeurs, danseurs,etc.), acteurs de complément</t>
  </si>
  <si>
    <t>Personnel musique</t>
  </si>
  <si>
    <t>38.</t>
  </si>
  <si>
    <t>Diverses prestations musique</t>
  </si>
  <si>
    <t>4. Charges Sociales et fiscales</t>
  </si>
  <si>
    <t>Equipe technique</t>
  </si>
  <si>
    <t>Artistes</t>
  </si>
  <si>
    <t>46.</t>
  </si>
  <si>
    <t>Eléments de salaires annexes</t>
  </si>
  <si>
    <t>47.</t>
  </si>
  <si>
    <t>Impôts et taxes imputés au film</t>
  </si>
  <si>
    <t>5. Décors-Costumes-Maquillage-Coiffure</t>
  </si>
  <si>
    <t>512. Plateau et annexes</t>
  </si>
  <si>
    <t xml:space="preserve">51. Studio  </t>
  </si>
  <si>
    <t>514. Consommation électrique</t>
  </si>
  <si>
    <t>53.</t>
  </si>
  <si>
    <t>Aménagements décors</t>
  </si>
  <si>
    <t>Animaux</t>
  </si>
  <si>
    <t>Moyens de transports</t>
  </si>
  <si>
    <t>Effets spéciaux et cascades</t>
  </si>
  <si>
    <t>Maquillage et coiffure</t>
  </si>
  <si>
    <t>Transports et frais de séjour préparation</t>
  </si>
  <si>
    <t>Transports et frais de séjour tournage</t>
  </si>
  <si>
    <t>63 à 67</t>
  </si>
  <si>
    <t>Repas, hébergements, défraiements, déplacements
après tournage, droits de douanes</t>
  </si>
  <si>
    <t>68 à 69</t>
  </si>
  <si>
    <t>Frais de bureau, régie, divers</t>
  </si>
  <si>
    <t>Prises de vues "cinéma"</t>
  </si>
  <si>
    <t>Matériels additionnels à la prise de vue</t>
  </si>
  <si>
    <t>Machinerie</t>
  </si>
  <si>
    <t>76.</t>
  </si>
  <si>
    <t>Pellicules et supports</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</si>
  <si>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</si>
  <si>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</si>
  <si>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</si>
  <si>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</si>
  <si>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</si>
  <si>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</si>
  <si>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</si>
  <si>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</si>
  <si>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</si>
  <si>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</si>
  <si>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</si>
  <si>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</si>
  <si>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</si>
  <si>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</si>
  <si>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</si>
  <si>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</si>
  <si>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</si>
  <si>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</si>
  <si>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</si>
  <si>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</si>
  <si>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</si>
  <si>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</si>
  <si>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</si>
  <si>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</si>
  <si>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</si>
  <si>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</si>
  <si>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</si>
  <si>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</si>
  <si>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Frais juridiques, frais divers et certification
des comptes</t>
  </si>
  <si>
    <t>GENRE (GLOBAL)</t>
  </si>
  <si>
    <t>WEB ANIM</t>
  </si>
  <si>
    <t>Fonds de Soutien Audiovisuel (FSA) automatique du CNC ?</t>
  </si>
  <si>
    <t>Auteur du scénario, adaptation, dialogues et/ou co-réalisation ?</t>
  </si>
  <si>
    <t>Co-réalisateur (le cas échéant)</t>
  </si>
  <si>
    <t>Dépenses éligibles</t>
  </si>
  <si>
    <t xml:space="preserve"> Merci de compléter au mieux ce document afin de permettre l'examen de votre demande par les services de la Région </t>
  </si>
  <si>
    <t>Réalisation (Prénom et NOM)</t>
  </si>
  <si>
    <t>@</t>
  </si>
  <si>
    <t>Courrier électronique ou téléphone si résident en Occitanie</t>
  </si>
  <si>
    <t>Code postal</t>
  </si>
  <si>
    <t>Distribution internationale</t>
  </si>
  <si>
    <t>Nombre d'épisodes, le cas échéant</t>
  </si>
  <si>
    <t>Durée (mn), par épidode le cas échéant</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</si>
  <si>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</si>
  <si>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</si>
  <si>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</si>
  <si>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</si>
  <si>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</si>
  <si>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</si>
  <si>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</si>
  <si>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</si>
  <si>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</si>
  <si>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</si>
  <si>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</si>
  <si>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</si>
  <si>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Plan de financement</t>
  </si>
  <si>
    <t>Devis</t>
  </si>
  <si>
    <t>5. Décors-Costumes-HMC</t>
  </si>
  <si>
    <t>6. Transports, régie</t>
  </si>
  <si>
    <t>8. Postproduction</t>
  </si>
  <si>
    <t>4. Ch. Sociales et fiscales</t>
  </si>
  <si>
    <t>Ecart</t>
  </si>
  <si>
    <t>Adresse de correspondance complète</t>
  </si>
  <si>
    <t>Justificatif joint à la demande</t>
  </si>
  <si>
    <t>FORMAT</t>
  </si>
  <si>
    <t>Région (montant demandé)</t>
  </si>
  <si>
    <t>Montant de l'aide proposée au vote</t>
  </si>
  <si>
    <t>%</t>
  </si>
  <si>
    <t>dont Occitanie</t>
  </si>
  <si>
    <t>Rendu de comptes pour annexes arrêtés et conventions</t>
  </si>
  <si>
    <t>Si 20% du budget part française jusquà 4 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</si>
  <si>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</si>
  <si>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</si>
  <si>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</si>
  <si>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</si>
  <si>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</si>
  <si>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</si>
  <si>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</si>
  <si>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</si>
  <si>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</si>
  <si>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</si>
  <si>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</si>
  <si>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signature</t>
  </si>
  <si>
    <t xml:space="preserve">Joindre à la demande une présentation de l'auteur (filmographie). </t>
  </si>
  <si>
    <t>Télé-diffuseur France</t>
  </si>
  <si>
    <t>Web-diffuseur</t>
  </si>
  <si>
    <t>Plateforme numérique</t>
  </si>
  <si>
    <t>Dépenses éligibles minimum attendues :</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</si>
  <si>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</si>
  <si>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</si>
  <si>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</si>
  <si>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</si>
  <si>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</si>
  <si>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</si>
  <si>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</si>
  <si>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</si>
  <si>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</si>
  <si>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</si>
  <si>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</si>
  <si>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</si>
  <si>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</si>
  <si>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</si>
  <si>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</si>
  <si>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</si>
  <si>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</si>
  <si>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</si>
  <si>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</si>
  <si>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</si>
  <si>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</si>
  <si>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</si>
  <si>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</si>
  <si>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</si>
  <si>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</si>
  <si>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</si>
  <si>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</si>
  <si>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</si>
  <si>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</si>
  <si>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</si>
  <si>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</si>
  <si>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</si>
  <si>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</si>
  <si>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</si>
  <si>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</si>
  <si>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CV du réalisateur(s) ou réalisatrice(s), et éventuellement lien vers un site hébergeant des précédentes réalisations</t>
  </si>
  <si>
    <t>Filmographie récente de la société de production et projets en préparation</t>
  </si>
  <si>
    <t>Copie du ou des contrats d'auteur ou de l'option, signé avec la société de production</t>
  </si>
  <si>
    <t>aide sélective CNC 1</t>
  </si>
  <si>
    <t>aide sélective CNC 2</t>
  </si>
  <si>
    <t>Phase EC-DEV</t>
  </si>
  <si>
    <t>PILOTE SERIE</t>
  </si>
  <si>
    <t>REECRITURE-DEVELOPPEMENT</t>
  </si>
  <si>
    <t>PHASE EC-DEV</t>
  </si>
  <si>
    <t>MAQUETTE (LM ANIM)</t>
  </si>
  <si>
    <t>Occitanie Pr.</t>
  </si>
  <si>
    <t>Eligibles Pr.</t>
  </si>
  <si>
    <t>Eligib. Réalisés</t>
  </si>
  <si>
    <t>N°ISAN ou ISAN-DEV</t>
  </si>
  <si>
    <t>Synthèse du devis déposé</t>
  </si>
  <si>
    <t>BNC (bénéfices non commerciaux)</t>
  </si>
  <si>
    <t>y compris, le cas échéant, frais liés à un atelier de développement</t>
  </si>
  <si>
    <t>Taux dépenses par rapport au budget part française</t>
  </si>
  <si>
    <t>Intensité de financements publics</t>
  </si>
  <si>
    <t xml:space="preserve">Première destination: </t>
  </si>
  <si>
    <t>Format</t>
  </si>
  <si>
    <t>Genre (global)</t>
  </si>
  <si>
    <t>Nbre jours tournage réalisés</t>
  </si>
  <si>
    <t>Total Prev.</t>
  </si>
  <si>
    <t>Notes</t>
  </si>
  <si>
    <t>rappel pour définir le code genre</t>
  </si>
  <si>
    <t>PROGOS</t>
  </si>
  <si>
    <t>Dépenses éligibles justifiées ou certifiées pour versement de l'acompte ou du solde</t>
  </si>
  <si>
    <t>Apposer la mention "certifié sincère et conforme"</t>
  </si>
  <si>
    <t>Signature du représentant légal de l'entreprise</t>
  </si>
  <si>
    <t>Webdiffusion</t>
  </si>
  <si>
    <t>Plateforme</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</si>
  <si>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</si>
  <si>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</si>
  <si>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Dossier de demande d'aide à la diffusion</t>
  </si>
  <si>
    <t>pour un projet de documentaire, d'animation ou de fiction</t>
  </si>
  <si>
    <t>court-métrage, long-métrage cinéma, unitaire ou série audiovisuelle (Télédiffusion ou Webdiffusion), nouvelles narration (XR,…)</t>
  </si>
  <si>
    <t>Animation</t>
  </si>
  <si>
    <t>Synopsis (400 caractères maximum)</t>
  </si>
  <si>
    <t>Budget prévisionnel des travaux de diffusion envisagés</t>
  </si>
  <si>
    <t>Numéro ISAN de l'œuvre (obligatoire)</t>
  </si>
  <si>
    <t xml:space="preserve">Format </t>
  </si>
  <si>
    <t xml:space="preserve">Première destination </t>
  </si>
  <si>
    <t>Ce projet a-t-il sollicité une aide à la production auprès de la Région Occitanie ?</t>
  </si>
  <si>
    <t>Date de première sortie en salle ou date de première diffusion</t>
  </si>
  <si>
    <t>Distributeur ou premier diffuseur</t>
  </si>
  <si>
    <t>Principales sélection dans les festivals ou manifestations professionnelles (année du festival)</t>
  </si>
  <si>
    <t>Distribution ou diffusion envisagée, autre que la première distribution ou diffusion</t>
  </si>
  <si>
    <t>Titre de l'œuvre</t>
  </si>
  <si>
    <t>TOTAL</t>
  </si>
  <si>
    <t>Copie du ou des contrats de distibution ou de diffusion ou lettre(s) d'intention</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</si>
  <si>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</si>
  <si>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Extrait du K bis (de moins de 3 mois) pour les sociétés, extrait du J.O. pour les associations</t>
  </si>
  <si>
    <t>en 1 seul fichier, 
sous format .pdf
nommé comme suit :
3-ADM-TITRE_DU_PROJET</t>
  </si>
  <si>
    <t>en 1 seul fichier
sous format .pdf
nommé comme suit :
2-ART-TITRE_DU_PROJET</t>
  </si>
  <si>
    <t>Format .xls ou .xlsx 
ET
Format  .pdf
nommés comme suite
1-FICHE-TITRE_DU_PROJET</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</si>
  <si>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</si>
  <si>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</si>
  <si>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</si>
  <si>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</si>
  <si>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</si>
  <si>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</si>
  <si>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</si>
  <si>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</si>
  <si>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</si>
  <si>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</si>
  <si>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</si>
  <si>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Co-réalisation le cas échéant</t>
  </si>
  <si>
    <t>supprimer le choix non retenu</t>
  </si>
  <si>
    <t>Eventuellement, lien vers œuvre précédente</t>
  </si>
  <si>
    <t>Lien de partage vidéo de l'œuvre objet de la demande</t>
  </si>
  <si>
    <t>Les modalités de l'aide et les dates de dépôts peuvent être consultées sur le site de la Région</t>
  </si>
  <si>
    <t>Total HT dépenses éligibles Occitanie</t>
  </si>
  <si>
    <t>A envoyer à 
film@laregion.fr</t>
  </si>
  <si>
    <t>Ce dossier comporte plusieurs feuilles (tableur avec onglets). Vérifier sur le dernier onglet les éléments à adresser à :</t>
  </si>
  <si>
    <t>Description des principaux  travaux de post-production :
- permettant l’accès de l’oeuvre aux publics souffrant d’un handicap sensoriel 
- ou des travaux de traduction, de sous-titrage ou de doublage
- ou des travaux de fabrication de supports de diffusion et de projection, mise en ligne des oeuvres sur plateformes numériques. (500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</si>
</sst>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 numFmtId="171" formatCode="00"/>
  </numFmts>
  <fonts count="54"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9"/>
      <color theme="0"/>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11"/>
      <color theme="2" tint="-0.89999084444715716"/>
      <name val="Calibri"/>
      <family val="2"/>
      <scheme val="minor"/>
    </font>
    <font>
      <b/>
      <sz val="8"/>
      <color theme="2" tint="-0.749992370372631"/>
      <name val="Calibri"/>
      <family val="2"/>
      <scheme val="minor"/>
    </font>
    <font>
      <b/>
      <sz val="9"/>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b/>
      <sz val="9"/>
      <color theme="4" tint="-0.499984740745262"/>
      <name val="Arial"/>
      <family val="2"/>
    </font>
    <font>
      <u/>
      <sz val="8"/>
      <color theme="10"/>
      <name val="Calibri"/>
      <family val="2"/>
      <scheme val="minor"/>
    </font>
    <font>
      <b/>
      <sz val="9"/>
      <color theme="4"/>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rgb="FF92D050"/>
        <bgColor indexed="64"/>
      </patternFill>
    </fill>
    <fill>
      <patternFill patternType="solid">
        <fgColor theme="6"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style="dotted">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dotted">
        <color indexed="64"/>
      </left>
      <right/>
      <top/>
      <bottom style="hair">
        <color indexed="64"/>
      </bottom>
      <diagonal/>
    </border>
    <border>
      <left style="dotted">
        <color auto="1"/>
      </left>
      <right/>
      <top style="hair">
        <color auto="1"/>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indexed="64"/>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7" fillId="0" borderId="0"/>
    <xf numFmtId="0" fontId="5" fillId="0" borderId="0"/>
    <xf numFmtId="0" fontId="13" fillId="0" borderId="0" applyNumberFormat="0" applyFill="0" applyBorder="0" applyAlignment="0" applyProtection="0"/>
    <xf numFmtId="164" fontId="2" fillId="0" borderId="0" applyFont="0" applyFill="0" applyBorder="0" applyAlignment="0" applyProtection="0"/>
    <xf numFmtId="44" fontId="26" fillId="0" borderId="0" applyFont="0" applyFill="0" applyBorder="0" applyAlignment="0" applyProtection="0"/>
    <xf numFmtId="0" fontId="26" fillId="0" borderId="0"/>
    <xf numFmtId="9" fontId="26" fillId="0" borderId="0" applyFont="0" applyFill="0" applyBorder="0" applyAlignment="0" applyProtection="0"/>
    <xf numFmtId="164" fontId="26" fillId="0" borderId="0" applyFont="0" applyFill="0" applyBorder="0" applyAlignment="0" applyProtection="0"/>
    <xf numFmtId="0" fontId="30" fillId="0" borderId="0"/>
    <xf numFmtId="0" fontId="5" fillId="0" borderId="0"/>
  </cellStyleXfs>
  <cellXfs count="574">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0" fillId="2" borderId="0" xfId="0" applyFill="1" applyAlignment="1" applyProtection="1">
      <alignment horizontal="left" vertical="top" wrapText="1"/>
    </xf>
    <xf numFmtId="0" fontId="12"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4" fillId="0" borderId="0" xfId="4" applyFont="1" applyProtection="1">
      <protection locked="0"/>
    </xf>
    <xf numFmtId="165" fontId="4" fillId="0" borderId="0" xfId="1" applyNumberFormat="1" applyFont="1" applyProtection="1">
      <protection locked="0"/>
    </xf>
    <xf numFmtId="0" fontId="4" fillId="0" borderId="14" xfId="4" applyFont="1" applyBorder="1" applyAlignment="1" applyProtection="1">
      <alignment horizontal="right" vertical="center"/>
      <protection locked="0"/>
    </xf>
    <xf numFmtId="0" fontId="4" fillId="0" borderId="4" xfId="4" applyFont="1" applyBorder="1" applyProtection="1">
      <protection locked="0"/>
    </xf>
    <xf numFmtId="165" fontId="4" fillId="0" borderId="4" xfId="1" applyNumberFormat="1" applyFont="1" applyBorder="1" applyProtection="1">
      <protection locked="0"/>
    </xf>
    <xf numFmtId="0" fontId="4" fillId="0" borderId="15" xfId="4" applyFont="1" applyBorder="1" applyAlignment="1" applyProtection="1">
      <alignment horizontal="right" vertical="center"/>
      <protection locked="0"/>
    </xf>
    <xf numFmtId="0" fontId="4" fillId="0" borderId="11" xfId="4" applyFont="1" applyBorder="1" applyProtection="1">
      <protection locked="0"/>
    </xf>
    <xf numFmtId="165" fontId="4" fillId="0" borderId="11" xfId="1" applyNumberFormat="1" applyFont="1" applyBorder="1" applyProtection="1">
      <protection locked="0"/>
    </xf>
    <xf numFmtId="0" fontId="4" fillId="0" borderId="12" xfId="4" applyFont="1" applyBorder="1" applyAlignment="1" applyProtection="1">
      <alignment horizontal="right" vertical="center"/>
      <protection locked="0"/>
    </xf>
    <xf numFmtId="0" fontId="4" fillId="0" borderId="12" xfId="4" applyFont="1" applyBorder="1" applyProtection="1">
      <protection locked="0"/>
    </xf>
    <xf numFmtId="165" fontId="4" fillId="0" borderId="12" xfId="1" applyNumberFormat="1" applyFont="1" applyBorder="1" applyProtection="1">
      <protection locked="0"/>
    </xf>
    <xf numFmtId="0" fontId="4" fillId="0" borderId="13" xfId="4" applyFont="1" applyBorder="1" applyProtection="1">
      <protection locked="0"/>
    </xf>
    <xf numFmtId="0" fontId="4" fillId="0" borderId="4" xfId="4" applyFont="1" applyBorder="1" applyAlignment="1" applyProtection="1">
      <alignment horizontal="right" vertical="center"/>
      <protection locked="0"/>
    </xf>
    <xf numFmtId="0" fontId="4" fillId="0" borderId="14" xfId="4" applyFont="1" applyBorder="1" applyProtection="1">
      <protection locked="0"/>
    </xf>
    <xf numFmtId="165" fontId="4" fillId="0" borderId="0" xfId="1" applyNumberFormat="1" applyFont="1" applyBorder="1" applyProtection="1">
      <protection locked="0"/>
    </xf>
    <xf numFmtId="0" fontId="9" fillId="0" borderId="0" xfId="4" applyFont="1" applyBorder="1" applyAlignment="1" applyProtection="1">
      <alignment horizontal="right" vertical="center"/>
      <protection locked="0"/>
    </xf>
    <xf numFmtId="0" fontId="4" fillId="0" borderId="0"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8" fillId="0" borderId="0" xfId="1" applyNumberFormat="1" applyFont="1" applyProtection="1">
      <protection locked="0"/>
    </xf>
    <xf numFmtId="0" fontId="9" fillId="0" borderId="7" xfId="4" applyFont="1" applyBorder="1" applyAlignment="1" applyProtection="1">
      <alignment vertical="center"/>
    </xf>
    <xf numFmtId="3" fontId="4" fillId="0" borderId="3" xfId="4" applyNumberFormat="1" applyFont="1" applyBorder="1" applyProtection="1"/>
    <xf numFmtId="165" fontId="4" fillId="0" borderId="3" xfId="1" applyNumberFormat="1" applyFont="1" applyBorder="1" applyProtection="1"/>
    <xf numFmtId="3" fontId="4" fillId="0" borderId="10" xfId="4" applyNumberFormat="1" applyFont="1" applyBorder="1" applyProtection="1"/>
    <xf numFmtId="0" fontId="4" fillId="0" borderId="3" xfId="4" applyFont="1" applyBorder="1" applyProtection="1"/>
    <xf numFmtId="0" fontId="4" fillId="0" borderId="10" xfId="4" applyFont="1" applyBorder="1" applyProtection="1"/>
    <xf numFmtId="0" fontId="9" fillId="0" borderId="22" xfId="4" applyFont="1" applyBorder="1" applyAlignment="1" applyProtection="1">
      <alignment vertical="center"/>
    </xf>
    <xf numFmtId="0" fontId="4" fillId="0" borderId="23" xfId="4" applyFont="1" applyBorder="1" applyProtection="1"/>
    <xf numFmtId="165" fontId="4" fillId="0" borderId="23" xfId="1" applyNumberFormat="1" applyFont="1" applyBorder="1" applyProtection="1"/>
    <xf numFmtId="0" fontId="4" fillId="0" borderId="24" xfId="4" applyFont="1" applyBorder="1" applyProtection="1"/>
    <xf numFmtId="0" fontId="9" fillId="0" borderId="11" xfId="4" applyFont="1" applyBorder="1" applyAlignment="1" applyProtection="1">
      <alignment vertical="center"/>
    </xf>
    <xf numFmtId="0" fontId="4" fillId="0" borderId="1" xfId="4" applyFont="1" applyBorder="1" applyProtection="1"/>
    <xf numFmtId="165" fontId="4" fillId="0" borderId="10" xfId="1" applyNumberFormat="1" applyFont="1" applyBorder="1" applyProtection="1"/>
    <xf numFmtId="0" fontId="9" fillId="0" borderId="1" xfId="4" applyFont="1" applyBorder="1" applyAlignment="1" applyProtection="1">
      <alignment horizontal="right" vertical="center"/>
    </xf>
    <xf numFmtId="165" fontId="4" fillId="0" borderId="1" xfId="1" applyNumberFormat="1" applyFont="1" applyBorder="1" applyProtection="1"/>
    <xf numFmtId="0" fontId="0" fillId="4"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Alignment="1" applyProtection="1">
      <alignment vertical="center"/>
    </xf>
    <xf numFmtId="0" fontId="23" fillId="0" borderId="10" xfId="0" applyNumberFormat="1" applyFont="1" applyFill="1" applyBorder="1" applyAlignment="1" applyProtection="1">
      <alignment horizontal="left" vertical="center" wrapText="1"/>
    </xf>
    <xf numFmtId="0" fontId="14"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3" fillId="0" borderId="0" xfId="6" applyBorder="1" applyAlignment="1" applyProtection="1">
      <alignment vertical="top" wrapText="1"/>
      <protection locked="0"/>
    </xf>
    <xf numFmtId="0" fontId="0" fillId="2" borderId="3" xfId="0" applyFill="1" applyBorder="1" applyAlignment="1" applyProtection="1">
      <alignment vertical="center"/>
    </xf>
    <xf numFmtId="0" fontId="21" fillId="2" borderId="7"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1"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2" fillId="0" borderId="0" xfId="0" applyFont="1" applyAlignment="1">
      <alignment vertical="top" wrapText="1"/>
    </xf>
    <xf numFmtId="0" fontId="22" fillId="0" borderId="1" xfId="0" applyFont="1" applyBorder="1" applyAlignment="1">
      <alignment vertical="top" wrapText="1"/>
    </xf>
    <xf numFmtId="0" fontId="25" fillId="0" borderId="1" xfId="0" applyFont="1" applyBorder="1" applyAlignment="1">
      <alignment vertical="top" wrapText="1"/>
    </xf>
    <xf numFmtId="49" fontId="22" fillId="0" borderId="1" xfId="0" applyNumberFormat="1" applyFont="1" applyBorder="1" applyAlignment="1">
      <alignment vertical="top" wrapText="1"/>
    </xf>
    <xf numFmtId="167" fontId="22" fillId="0" borderId="1" xfId="7" applyNumberFormat="1" applyFont="1" applyBorder="1" applyAlignment="1">
      <alignment vertical="top" wrapText="1"/>
    </xf>
    <xf numFmtId="1" fontId="22" fillId="0" borderId="1" xfId="0" applyNumberFormat="1" applyFont="1" applyBorder="1" applyAlignment="1">
      <alignment vertical="top" wrapText="1"/>
    </xf>
    <xf numFmtId="9" fontId="22" fillId="0" borderId="1" xfId="2" applyFont="1" applyBorder="1" applyAlignment="1">
      <alignment vertical="top" wrapText="1"/>
    </xf>
    <xf numFmtId="0" fontId="22"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5" fillId="2" borderId="7" xfId="0" applyFont="1" applyFill="1" applyBorder="1" applyAlignment="1" applyProtection="1">
      <alignment horizontal="left" vertical="center" wrapText="1"/>
    </xf>
    <xf numFmtId="0" fontId="25" fillId="7" borderId="7" xfId="0" applyFont="1" applyFill="1" applyBorder="1" applyAlignment="1" applyProtection="1">
      <alignment horizontal="left" vertical="center" wrapText="1"/>
    </xf>
    <xf numFmtId="0" fontId="9" fillId="0" borderId="0" xfId="3" applyFont="1" applyAlignment="1" applyProtection="1">
      <alignment vertical="center"/>
      <protection locked="0"/>
    </xf>
    <xf numFmtId="0" fontId="4" fillId="0" borderId="0" xfId="3" applyFont="1" applyAlignment="1" applyProtection="1">
      <alignment vertical="center"/>
      <protection locked="0"/>
    </xf>
    <xf numFmtId="3" fontId="4" fillId="0" borderId="0" xfId="3" applyNumberFormat="1" applyFont="1" applyAlignment="1" applyProtection="1">
      <alignment vertical="center"/>
      <protection locked="0"/>
    </xf>
    <xf numFmtId="0" fontId="1" fillId="2" borderId="0" xfId="0" applyFont="1" applyFill="1" applyBorder="1" applyAlignment="1" applyProtection="1">
      <alignment horizontal="left" wrapText="1"/>
    </xf>
    <xf numFmtId="0" fontId="1" fillId="2" borderId="0" xfId="0" applyFont="1" applyFill="1" applyAlignment="1" applyProtection="1">
      <alignment horizontal="righ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vertical="center" wrapText="1"/>
    </xf>
    <xf numFmtId="0" fontId="1" fillId="2" borderId="0" xfId="0" applyFont="1" applyFill="1" applyBorder="1" applyAlignment="1" applyProtection="1">
      <alignment wrapText="1"/>
    </xf>
    <xf numFmtId="0" fontId="0" fillId="0" borderId="0" xfId="0" applyAlignment="1">
      <alignment horizontal="left"/>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lignment horizontal="left"/>
    </xf>
    <xf numFmtId="0" fontId="1" fillId="2" borderId="0" xfId="0" applyFont="1" applyFill="1" applyBorder="1" applyAlignment="1" applyProtection="1">
      <alignment horizontal="left"/>
    </xf>
    <xf numFmtId="3" fontId="6" fillId="0" borderId="1" xfId="3" applyNumberFormat="1" applyFont="1" applyBorder="1" applyAlignment="1" applyProtection="1">
      <alignment horizontal="center" vertical="center" wrapText="1"/>
    </xf>
    <xf numFmtId="3" fontId="6" fillId="3" borderId="1" xfId="3" applyNumberFormat="1" applyFont="1" applyFill="1" applyBorder="1" applyAlignment="1" applyProtection="1">
      <alignment horizontal="center" vertical="center" wrapText="1"/>
    </xf>
    <xf numFmtId="3" fontId="6" fillId="10" borderId="1" xfId="3" applyNumberFormat="1" applyFont="1" applyFill="1" applyBorder="1" applyAlignment="1" applyProtection="1">
      <alignment horizontal="center" vertical="center" wrapText="1"/>
    </xf>
    <xf numFmtId="0" fontId="9" fillId="3" borderId="11" xfId="3" applyFont="1" applyFill="1" applyBorder="1" applyAlignment="1" applyProtection="1">
      <alignment vertical="center"/>
    </xf>
    <xf numFmtId="3" fontId="4" fillId="3" borderId="1" xfId="3" applyNumberFormat="1" applyFont="1" applyFill="1" applyBorder="1" applyAlignment="1" applyProtection="1">
      <alignment vertical="center"/>
    </xf>
    <xf numFmtId="3" fontId="4" fillId="10" borderId="1" xfId="3" applyNumberFormat="1" applyFont="1" applyFill="1" applyBorder="1" applyAlignment="1" applyProtection="1">
      <alignment vertical="center"/>
    </xf>
    <xf numFmtId="3" fontId="4" fillId="0" borderId="6" xfId="3" applyNumberFormat="1" applyFont="1" applyBorder="1" applyAlignment="1" applyProtection="1">
      <alignment vertical="center"/>
      <protection locked="0"/>
    </xf>
    <xf numFmtId="3" fontId="4" fillId="3" borderId="6" xfId="3" applyNumberFormat="1" applyFont="1" applyFill="1" applyBorder="1" applyAlignment="1" applyProtection="1">
      <alignment vertical="center"/>
      <protection locked="0"/>
    </xf>
    <xf numFmtId="0" fontId="9" fillId="3" borderId="7" xfId="3" applyFont="1" applyFill="1" applyBorder="1" applyAlignment="1" applyProtection="1">
      <alignment vertical="center"/>
    </xf>
    <xf numFmtId="0" fontId="4" fillId="0" borderId="0" xfId="3" applyFont="1" applyAlignment="1" applyProtection="1">
      <alignment horizontal="left" vertical="center" wrapText="1"/>
      <protection locked="0"/>
    </xf>
    <xf numFmtId="0" fontId="4" fillId="0" borderId="5" xfId="3" quotePrefix="1" applyFont="1" applyBorder="1" applyAlignment="1" applyProtection="1">
      <alignment horizontal="left" vertical="center" wrapText="1"/>
      <protection locked="0"/>
    </xf>
    <xf numFmtId="3" fontId="4" fillId="0" borderId="6" xfId="3" applyNumberFormat="1" applyFont="1" applyBorder="1" applyAlignment="1" applyProtection="1">
      <alignment vertical="center" wrapText="1"/>
      <protection locked="0"/>
    </xf>
    <xf numFmtId="3" fontId="4" fillId="3" borderId="6" xfId="3" applyNumberFormat="1" applyFont="1" applyFill="1" applyBorder="1" applyAlignment="1" applyProtection="1">
      <alignment vertical="center" wrapText="1"/>
      <protection locked="0"/>
    </xf>
    <xf numFmtId="0" fontId="4" fillId="0" borderId="0" xfId="3" applyFont="1" applyBorder="1" applyAlignment="1" applyProtection="1">
      <alignment vertical="center"/>
      <protection locked="0"/>
    </xf>
    <xf numFmtId="3" fontId="4" fillId="0" borderId="0" xfId="3" applyNumberFormat="1" applyFont="1" applyBorder="1" applyAlignment="1" applyProtection="1">
      <alignment vertical="center"/>
      <protection locked="0"/>
    </xf>
    <xf numFmtId="3" fontId="4" fillId="3" borderId="11" xfId="3" applyNumberFormat="1" applyFont="1" applyFill="1" applyBorder="1" applyAlignment="1" applyProtection="1">
      <alignment vertical="center"/>
    </xf>
    <xf numFmtId="3" fontId="4" fillId="0" borderId="4" xfId="3" applyNumberFormat="1" applyFont="1" applyBorder="1" applyAlignment="1" applyProtection="1">
      <alignment vertical="center"/>
      <protection locked="0"/>
    </xf>
    <xf numFmtId="3" fontId="4" fillId="3" borderId="4" xfId="3" applyNumberFormat="1" applyFont="1" applyFill="1" applyBorder="1" applyAlignment="1" applyProtection="1">
      <alignment vertical="center"/>
      <protection locked="0"/>
    </xf>
    <xf numFmtId="0" fontId="4" fillId="0" borderId="5" xfId="3" applyFont="1" applyBorder="1" applyAlignment="1" applyProtection="1">
      <alignment vertical="center"/>
      <protection locked="0"/>
    </xf>
    <xf numFmtId="0" fontId="4" fillId="0" borderId="5" xfId="3" quotePrefix="1" applyFont="1" applyBorder="1" applyAlignment="1" applyProtection="1">
      <alignment horizontal="left" vertical="center"/>
      <protection locked="0"/>
    </xf>
    <xf numFmtId="0" fontId="9" fillId="3" borderId="7" xfId="3" applyFont="1" applyFill="1" applyBorder="1" applyAlignment="1" applyProtection="1">
      <alignment horizontal="left" vertical="center"/>
    </xf>
    <xf numFmtId="0" fontId="4" fillId="0" borderId="0" xfId="3" applyFont="1" applyAlignment="1" applyProtection="1">
      <alignment vertical="center" wrapText="1"/>
      <protection locked="0"/>
    </xf>
    <xf numFmtId="0" fontId="4" fillId="0" borderId="5" xfId="3" applyFont="1" applyBorder="1" applyAlignment="1" applyProtection="1">
      <alignment vertical="center" wrapText="1"/>
      <protection locked="0"/>
    </xf>
    <xf numFmtId="3" fontId="3" fillId="0" borderId="0" xfId="3" applyNumberFormat="1" applyFont="1" applyAlignment="1" applyProtection="1">
      <alignment horizontal="center" vertical="center"/>
      <protection locked="0"/>
    </xf>
    <xf numFmtId="3" fontId="3" fillId="0" borderId="0" xfId="3" applyNumberFormat="1" applyFont="1" applyAlignment="1" applyProtection="1">
      <alignment vertical="center"/>
      <protection locked="0"/>
    </xf>
    <xf numFmtId="0" fontId="6" fillId="0" borderId="0" xfId="3" applyFont="1" applyAlignment="1" applyProtection="1">
      <alignment vertical="center" wrapText="1"/>
      <protection locked="0"/>
    </xf>
    <xf numFmtId="0" fontId="6" fillId="0" borderId="0" xfId="3" applyFont="1" applyAlignment="1" applyProtection="1">
      <alignment horizontal="left" vertical="center" wrapText="1"/>
      <protection locked="0"/>
    </xf>
    <xf numFmtId="0" fontId="6" fillId="0" borderId="1" xfId="3" applyFont="1" applyBorder="1" applyAlignment="1" applyProtection="1">
      <alignment vertical="center" wrapText="1"/>
      <protection locked="0"/>
    </xf>
    <xf numFmtId="0" fontId="6" fillId="0" borderId="0" xfId="3" applyFont="1" applyBorder="1" applyAlignment="1" applyProtection="1">
      <alignment vertical="center" wrapText="1"/>
      <protection locked="0"/>
    </xf>
    <xf numFmtId="0" fontId="4" fillId="0" borderId="8" xfId="3" quotePrefix="1" applyFont="1" applyBorder="1" applyAlignment="1" applyProtection="1">
      <alignment horizontal="left" vertical="center"/>
      <protection locked="0"/>
    </xf>
    <xf numFmtId="3" fontId="4" fillId="0" borderId="31" xfId="3" applyNumberFormat="1" applyFont="1" applyBorder="1" applyAlignment="1" applyProtection="1">
      <alignment vertical="center"/>
      <protection locked="0"/>
    </xf>
    <xf numFmtId="3" fontId="4" fillId="3" borderId="31" xfId="3" applyNumberFormat="1" applyFont="1" applyFill="1" applyBorder="1" applyAlignment="1" applyProtection="1">
      <alignment vertical="center"/>
      <protection locked="0"/>
    </xf>
    <xf numFmtId="0" fontId="3" fillId="0" borderId="1" xfId="3" applyFont="1" applyFill="1" applyBorder="1" applyAlignment="1" applyProtection="1">
      <alignment horizontal="center" vertical="center"/>
    </xf>
    <xf numFmtId="0" fontId="4" fillId="3" borderId="16" xfId="3" applyFont="1" applyFill="1" applyBorder="1" applyAlignment="1" applyProtection="1">
      <alignment vertical="center"/>
    </xf>
    <xf numFmtId="0" fontId="4" fillId="3" borderId="7" xfId="3" applyFont="1" applyFill="1" applyBorder="1" applyAlignment="1" applyProtection="1">
      <alignment horizontal="right" vertical="center"/>
    </xf>
    <xf numFmtId="0" fontId="4" fillId="0" borderId="32" xfId="3" applyFont="1" applyBorder="1" applyAlignment="1" applyProtection="1">
      <alignment horizontal="right" vertical="center" wrapText="1"/>
      <protection locked="0"/>
    </xf>
    <xf numFmtId="0" fontId="4" fillId="0" borderId="36" xfId="3" applyFont="1" applyBorder="1" applyAlignment="1" applyProtection="1">
      <alignment horizontal="right" vertical="center"/>
      <protection locked="0"/>
    </xf>
    <xf numFmtId="0" fontId="4" fillId="0" borderId="38" xfId="3" applyFont="1" applyBorder="1" applyAlignment="1" applyProtection="1">
      <alignment horizontal="right" vertical="center"/>
      <protection locked="0"/>
    </xf>
    <xf numFmtId="0" fontId="4" fillId="0" borderId="38" xfId="3" quotePrefix="1" applyFont="1" applyBorder="1" applyAlignment="1" applyProtection="1">
      <alignment horizontal="right" vertical="center"/>
      <protection locked="0"/>
    </xf>
    <xf numFmtId="0" fontId="4" fillId="0" borderId="34" xfId="3" applyFont="1" applyBorder="1" applyAlignment="1" applyProtection="1">
      <alignment horizontal="right" vertical="center"/>
      <protection locked="0"/>
    </xf>
    <xf numFmtId="0" fontId="4" fillId="0" borderId="17" xfId="3" applyFont="1" applyBorder="1" applyAlignment="1" applyProtection="1">
      <alignment horizontal="right" vertical="center"/>
      <protection locked="0"/>
    </xf>
    <xf numFmtId="0" fontId="4" fillId="0" borderId="32" xfId="3" quotePrefix="1" applyFont="1" applyBorder="1" applyAlignment="1" applyProtection="1">
      <alignment horizontal="right" vertical="center"/>
      <protection locked="0"/>
    </xf>
    <xf numFmtId="0" fontId="4" fillId="0" borderId="37" xfId="3" applyFont="1" applyBorder="1" applyAlignment="1" applyProtection="1">
      <alignment horizontal="right" vertical="center"/>
      <protection locked="0"/>
    </xf>
    <xf numFmtId="0" fontId="4" fillId="0" borderId="32" xfId="3" applyFont="1" applyBorder="1" applyAlignment="1" applyProtection="1">
      <alignment horizontal="right" vertical="center"/>
      <protection locked="0"/>
    </xf>
    <xf numFmtId="0" fontId="3" fillId="3" borderId="7" xfId="3" applyFont="1" applyFill="1" applyBorder="1" applyAlignment="1" applyProtection="1">
      <alignment horizontal="right" vertical="center"/>
    </xf>
    <xf numFmtId="0" fontId="4" fillId="0" borderId="32" xfId="3" applyFont="1" applyBorder="1" applyAlignment="1" applyProtection="1">
      <alignment vertical="center"/>
      <protection locked="0"/>
    </xf>
    <xf numFmtId="0" fontId="4" fillId="0" borderId="33" xfId="3" applyFont="1" applyBorder="1" applyAlignment="1" applyProtection="1">
      <alignment horizontal="right" vertical="center"/>
      <protection locked="0"/>
    </xf>
    <xf numFmtId="0" fontId="3" fillId="3" borderId="7" xfId="3" applyFont="1" applyFill="1" applyBorder="1" applyAlignment="1" applyProtection="1">
      <alignment vertical="center"/>
    </xf>
    <xf numFmtId="0" fontId="4" fillId="0" borderId="17" xfId="3" applyFont="1" applyBorder="1" applyAlignment="1" applyProtection="1">
      <alignment vertical="center"/>
      <protection locked="0"/>
    </xf>
    <xf numFmtId="9" fontId="4" fillId="0" borderId="1" xfId="2" applyFont="1" applyBorder="1" applyProtection="1"/>
    <xf numFmtId="168" fontId="23" fillId="0" borderId="3" xfId="0" applyNumberFormat="1" applyFont="1" applyFill="1" applyBorder="1" applyAlignment="1" applyProtection="1">
      <alignment horizontal="center" vertical="center" wrapText="1"/>
    </xf>
    <xf numFmtId="0" fontId="4" fillId="3" borderId="1" xfId="3" applyFont="1" applyFill="1" applyBorder="1" applyAlignment="1" applyProtection="1">
      <alignment horizontal="right" vertical="center"/>
    </xf>
    <xf numFmtId="0" fontId="4" fillId="0" borderId="4" xfId="4" applyFont="1" applyBorder="1" applyAlignment="1" applyProtection="1">
      <alignment horizontal="right"/>
      <protection locked="0"/>
    </xf>
    <xf numFmtId="3" fontId="4" fillId="0" borderId="10" xfId="4" applyNumberFormat="1" applyFont="1" applyBorder="1" applyAlignment="1" applyProtection="1">
      <alignment horizontal="center" vertical="center"/>
    </xf>
    <xf numFmtId="0" fontId="4" fillId="0" borderId="4" xfId="4" applyFont="1" applyBorder="1" applyAlignment="1" applyProtection="1">
      <alignment horizontal="center" vertical="center"/>
      <protection locked="0"/>
    </xf>
    <xf numFmtId="0" fontId="4" fillId="0" borderId="10" xfId="4" applyFont="1" applyBorder="1" applyAlignment="1" applyProtection="1">
      <alignment horizontal="center" vertical="center"/>
    </xf>
    <xf numFmtId="0" fontId="4" fillId="0" borderId="11" xfId="4" applyFont="1" applyBorder="1" applyAlignment="1" applyProtection="1">
      <alignment horizontal="center" vertical="center"/>
      <protection locked="0"/>
    </xf>
    <xf numFmtId="0" fontId="4" fillId="0" borderId="13" xfId="4" applyFont="1" applyBorder="1" applyAlignment="1" applyProtection="1">
      <alignment horizontal="center" vertical="center"/>
      <protection locked="0"/>
    </xf>
    <xf numFmtId="0" fontId="4" fillId="0" borderId="24" xfId="4" applyFont="1" applyBorder="1" applyAlignment="1" applyProtection="1">
      <alignment horizontal="center" vertical="center"/>
    </xf>
    <xf numFmtId="0" fontId="4" fillId="0" borderId="1" xfId="4" applyFont="1" applyBorder="1" applyAlignment="1" applyProtection="1">
      <alignment horizontal="center" vertical="center"/>
    </xf>
    <xf numFmtId="0" fontId="4" fillId="0" borderId="0" xfId="4" applyFont="1" applyBorder="1" applyAlignment="1" applyProtection="1">
      <alignment horizontal="center" vertical="center"/>
      <protection locked="0"/>
    </xf>
    <xf numFmtId="0" fontId="4" fillId="0" borderId="0" xfId="4" applyFont="1" applyAlignment="1" applyProtection="1">
      <alignment horizontal="center" vertical="center"/>
      <protection locked="0"/>
    </xf>
    <xf numFmtId="168" fontId="24" fillId="6" borderId="0" xfId="0" applyNumberFormat="1" applyFont="1" applyFill="1" applyBorder="1" applyAlignment="1" applyProtection="1">
      <alignment horizontal="center" vertical="top" wrapText="1"/>
    </xf>
    <xf numFmtId="0" fontId="24" fillId="6" borderId="0" xfId="0" applyFont="1" applyFill="1" applyBorder="1" applyAlignment="1" applyProtection="1">
      <alignment horizontal="left" vertical="top" wrapText="1"/>
      <protection locked="0"/>
    </xf>
    <xf numFmtId="0" fontId="0" fillId="0" borderId="0" xfId="0" applyAlignment="1">
      <alignment wrapText="1"/>
    </xf>
    <xf numFmtId="165" fontId="25" fillId="2" borderId="1" xfId="1" applyNumberFormat="1" applyFont="1" applyFill="1" applyBorder="1" applyAlignment="1" applyProtection="1">
      <alignment horizontal="left" vertical="center" wrapText="1"/>
    </xf>
    <xf numFmtId="165" fontId="25" fillId="9" borderId="1" xfId="1" applyNumberFormat="1" applyFont="1" applyFill="1" applyBorder="1" applyAlignment="1" applyProtection="1">
      <alignment horizontal="left" vertical="center" wrapText="1"/>
    </xf>
    <xf numFmtId="165" fontId="25" fillId="7" borderId="7" xfId="0" applyNumberFormat="1" applyFont="1" applyFill="1" applyBorder="1" applyAlignment="1" applyProtection="1">
      <alignment horizontal="left" vertical="center" wrapText="1"/>
    </xf>
    <xf numFmtId="9" fontId="25" fillId="9" borderId="1" xfId="2" applyFont="1" applyFill="1" applyBorder="1" applyAlignment="1" applyProtection="1">
      <alignment horizontal="center" vertical="center" wrapText="1"/>
    </xf>
    <xf numFmtId="9" fontId="25" fillId="7" borderId="7" xfId="2" applyFont="1" applyFill="1" applyBorder="1" applyAlignment="1" applyProtection="1">
      <alignment horizontal="center" vertical="center" wrapText="1"/>
    </xf>
    <xf numFmtId="165" fontId="22" fillId="9" borderId="1" xfId="1" applyNumberFormat="1" applyFont="1" applyFill="1" applyBorder="1" applyAlignment="1" applyProtection="1">
      <alignment horizontal="left" vertical="center" wrapText="1"/>
    </xf>
    <xf numFmtId="0" fontId="22" fillId="7" borderId="7" xfId="0" applyFont="1" applyFill="1" applyBorder="1" applyAlignment="1" applyProtection="1">
      <alignment horizontal="left" vertical="center" wrapText="1"/>
    </xf>
    <xf numFmtId="0" fontId="0" fillId="2" borderId="0" xfId="0" applyFill="1"/>
    <xf numFmtId="1" fontId="22" fillId="9" borderId="1" xfId="1" applyNumberFormat="1" applyFont="1" applyFill="1" applyBorder="1" applyAlignment="1" applyProtection="1">
      <alignment horizontal="center" vertical="center" wrapText="1"/>
    </xf>
    <xf numFmtId="0" fontId="22" fillId="7" borderId="7" xfId="0" applyFont="1" applyFill="1" applyBorder="1" applyAlignment="1" applyProtection="1">
      <alignment horizontal="center" vertical="center" wrapText="1"/>
    </xf>
    <xf numFmtId="0" fontId="25" fillId="2" borderId="42" xfId="0" applyFont="1" applyFill="1" applyBorder="1" applyAlignment="1" applyProtection="1">
      <alignment horizontal="center" vertical="center" wrapText="1"/>
    </xf>
    <xf numFmtId="0" fontId="25" fillId="2" borderId="43" xfId="0" applyFont="1" applyFill="1" applyBorder="1" applyAlignment="1" applyProtection="1">
      <alignment horizontal="center" vertical="center" wrapText="1"/>
    </xf>
    <xf numFmtId="0" fontId="25" fillId="2" borderId="44" xfId="0" applyFont="1" applyFill="1" applyBorder="1" applyAlignment="1" applyProtection="1">
      <alignment horizontal="center" vertical="center" wrapText="1"/>
    </xf>
    <xf numFmtId="165" fontId="25" fillId="2" borderId="45" xfId="1" applyNumberFormat="1" applyFont="1" applyFill="1" applyBorder="1" applyAlignment="1" applyProtection="1">
      <alignment horizontal="left" vertical="center" wrapText="1"/>
    </xf>
    <xf numFmtId="165" fontId="22" fillId="9" borderId="46" xfId="1" applyNumberFormat="1" applyFont="1" applyFill="1" applyBorder="1" applyAlignment="1" applyProtection="1">
      <alignment horizontal="left" vertical="center" wrapText="1"/>
    </xf>
    <xf numFmtId="0" fontId="25" fillId="2" borderId="47" xfId="0" applyFont="1" applyFill="1" applyBorder="1" applyAlignment="1" applyProtection="1">
      <alignment horizontal="left" vertical="center" wrapText="1"/>
    </xf>
    <xf numFmtId="165" fontId="22" fillId="7" borderId="46" xfId="1" applyNumberFormat="1" applyFont="1" applyFill="1" applyBorder="1" applyAlignment="1" applyProtection="1">
      <alignment horizontal="left" vertical="center" wrapText="1"/>
    </xf>
    <xf numFmtId="0" fontId="25" fillId="2" borderId="48" xfId="0" applyFont="1" applyFill="1" applyBorder="1" applyAlignment="1">
      <alignment wrapText="1"/>
    </xf>
    <xf numFmtId="0" fontId="22" fillId="8" borderId="49" xfId="0" applyFont="1" applyFill="1" applyBorder="1" applyAlignment="1">
      <alignment wrapText="1"/>
    </xf>
    <xf numFmtId="0" fontId="22" fillId="8" borderId="49" xfId="0" applyFont="1" applyFill="1" applyBorder="1" applyAlignment="1">
      <alignment horizontal="center" wrapText="1"/>
    </xf>
    <xf numFmtId="165" fontId="22" fillId="8" borderId="50" xfId="1" applyNumberFormat="1" applyFont="1" applyFill="1" applyBorder="1" applyAlignment="1">
      <alignment wrapText="1"/>
    </xf>
    <xf numFmtId="9" fontId="25" fillId="2" borderId="44" xfId="2" applyFont="1" applyFill="1" applyBorder="1" applyAlignment="1" applyProtection="1">
      <alignment horizontal="center" vertical="center" wrapText="1"/>
    </xf>
    <xf numFmtId="165" fontId="22" fillId="9" borderId="45" xfId="1" applyNumberFormat="1" applyFont="1" applyFill="1" applyBorder="1" applyAlignment="1" applyProtection="1">
      <alignment horizontal="left" vertical="center" wrapText="1"/>
    </xf>
    <xf numFmtId="165" fontId="25" fillId="9" borderId="46" xfId="1" applyNumberFormat="1" applyFont="1" applyFill="1" applyBorder="1" applyAlignment="1" applyProtection="1">
      <alignment horizontal="left" vertical="center" wrapText="1"/>
    </xf>
    <xf numFmtId="0" fontId="22" fillId="7" borderId="47" xfId="0" applyFont="1" applyFill="1" applyBorder="1" applyAlignment="1" applyProtection="1">
      <alignment horizontal="left" vertical="center" wrapText="1"/>
    </xf>
    <xf numFmtId="0" fontId="25" fillId="7" borderId="46" xfId="0" applyFont="1" applyFill="1" applyBorder="1" applyAlignment="1" applyProtection="1">
      <alignment horizontal="left" vertical="center" wrapText="1"/>
    </xf>
    <xf numFmtId="0" fontId="22" fillId="8" borderId="48" xfId="0" applyFont="1" applyFill="1" applyBorder="1" applyAlignment="1">
      <alignment wrapText="1"/>
    </xf>
    <xf numFmtId="0" fontId="25" fillId="8" borderId="50" xfId="0" applyFont="1" applyFill="1" applyBorder="1" applyAlignment="1">
      <alignment wrapText="1"/>
    </xf>
    <xf numFmtId="0" fontId="25" fillId="2" borderId="51" xfId="0" applyFont="1" applyFill="1" applyBorder="1" applyAlignment="1" applyProtection="1">
      <alignment horizontal="center" vertical="center" wrapText="1"/>
    </xf>
    <xf numFmtId="9" fontId="25" fillId="2" borderId="51" xfId="2" applyFont="1" applyFill="1" applyBorder="1" applyAlignment="1" applyProtection="1">
      <alignment horizontal="center" vertical="center" wrapText="1"/>
    </xf>
    <xf numFmtId="165" fontId="25" fillId="9" borderId="45" xfId="1" applyNumberFormat="1" applyFont="1" applyFill="1" applyBorder="1" applyAlignment="1" applyProtection="1">
      <alignment horizontal="left" vertical="center" wrapText="1"/>
    </xf>
    <xf numFmtId="165" fontId="25" fillId="7" borderId="47" xfId="1" applyNumberFormat="1" applyFont="1" applyFill="1" applyBorder="1" applyAlignment="1" applyProtection="1">
      <alignment horizontal="left" vertical="center" wrapText="1"/>
    </xf>
    <xf numFmtId="165" fontId="25" fillId="7" borderId="46" xfId="1" applyNumberFormat="1" applyFont="1" applyFill="1" applyBorder="1" applyAlignment="1" applyProtection="1">
      <alignment horizontal="left" vertical="center" wrapText="1"/>
    </xf>
    <xf numFmtId="165" fontId="25" fillId="8" borderId="48" xfId="1" applyNumberFormat="1" applyFont="1" applyFill="1" applyBorder="1" applyAlignment="1">
      <alignment wrapText="1"/>
    </xf>
    <xf numFmtId="0" fontId="25" fillId="8" borderId="49" xfId="0" applyFont="1" applyFill="1" applyBorder="1" applyAlignment="1">
      <alignment wrapText="1"/>
    </xf>
    <xf numFmtId="9" fontId="25" fillId="8" borderId="49" xfId="2" applyFont="1" applyFill="1" applyBorder="1" applyAlignment="1">
      <alignment horizontal="center" wrapText="1"/>
    </xf>
    <xf numFmtId="0" fontId="25" fillId="2" borderId="49" xfId="0" applyFont="1" applyFill="1" applyBorder="1" applyAlignment="1">
      <alignment wrapText="1"/>
    </xf>
    <xf numFmtId="165" fontId="25" fillId="8" borderId="49" xfId="0" applyNumberFormat="1" applyFont="1" applyFill="1" applyBorder="1" applyAlignment="1">
      <alignment wrapText="1"/>
    </xf>
    <xf numFmtId="165" fontId="25" fillId="8" borderId="50" xfId="1" applyNumberFormat="1" applyFont="1" applyFill="1" applyBorder="1" applyAlignment="1">
      <alignment wrapText="1"/>
    </xf>
    <xf numFmtId="0" fontId="25" fillId="2" borderId="52" xfId="0" applyFont="1" applyFill="1" applyBorder="1" applyAlignment="1" applyProtection="1">
      <alignment horizontal="left" vertical="center" wrapText="1"/>
    </xf>
    <xf numFmtId="165" fontId="25" fillId="9" borderId="53" xfId="1" applyNumberFormat="1" applyFont="1" applyFill="1" applyBorder="1" applyAlignment="1" applyProtection="1">
      <alignment horizontal="left" vertical="center" wrapText="1"/>
    </xf>
    <xf numFmtId="0" fontId="25" fillId="7" borderId="53" xfId="0" applyFont="1" applyFill="1" applyBorder="1" applyAlignment="1" applyProtection="1">
      <alignment horizontal="left" vertical="center" wrapText="1"/>
    </xf>
    <xf numFmtId="0" fontId="25" fillId="8" borderId="54"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2" fillId="2" borderId="0" xfId="0" applyFont="1" applyFill="1" applyAlignment="1" applyProtection="1">
      <alignment horizontal="left" vertical="top"/>
    </xf>
    <xf numFmtId="0" fontId="37" fillId="3" borderId="1" xfId="3" applyFont="1" applyFill="1" applyBorder="1" applyAlignment="1" applyProtection="1">
      <alignment horizontal="center" vertical="center" wrapText="1"/>
    </xf>
    <xf numFmtId="3" fontId="9" fillId="0" borderId="1" xfId="3" applyNumberFormat="1" applyFont="1" applyFill="1" applyBorder="1" applyAlignment="1" applyProtection="1">
      <alignment vertical="center"/>
      <protection locked="0"/>
    </xf>
    <xf numFmtId="0" fontId="4" fillId="0" borderId="1" xfId="3" applyFont="1" applyBorder="1" applyAlignment="1" applyProtection="1">
      <alignment vertical="center"/>
      <protection locked="0"/>
    </xf>
    <xf numFmtId="3" fontId="4" fillId="0" borderId="1" xfId="3" applyNumberFormat="1" applyFont="1" applyBorder="1" applyAlignment="1" applyProtection="1">
      <alignment vertical="center"/>
      <protection locked="0"/>
    </xf>
    <xf numFmtId="0" fontId="9" fillId="0" borderId="1" xfId="3" applyFont="1" applyBorder="1" applyAlignment="1" applyProtection="1">
      <alignment vertical="center"/>
      <protection locked="0"/>
    </xf>
    <xf numFmtId="0" fontId="4" fillId="0" borderId="11" xfId="4" applyFont="1" applyBorder="1" applyAlignment="1" applyProtection="1">
      <alignment horizontal="right" vertical="center"/>
      <protection locked="0"/>
    </xf>
    <xf numFmtId="0" fontId="1" fillId="0" borderId="13" xfId="4" applyFont="1" applyBorder="1" applyAlignment="1" applyProtection="1">
      <alignment horizontal="right" vertical="center"/>
      <protection locked="0"/>
    </xf>
    <xf numFmtId="49" fontId="33" fillId="2" borderId="0" xfId="0" applyNumberFormat="1" applyFont="1" applyFill="1" applyBorder="1" applyAlignment="1" applyProtection="1">
      <alignment horizontal="center"/>
    </xf>
    <xf numFmtId="0" fontId="22" fillId="0" borderId="1" xfId="0" applyFont="1" applyBorder="1" applyAlignment="1">
      <alignment vertical="top" textRotation="90" wrapText="1"/>
    </xf>
    <xf numFmtId="0" fontId="22" fillId="0" borderId="1" xfId="0" applyFont="1" applyBorder="1" applyAlignment="1">
      <alignment horizontal="center" vertical="top" textRotation="90" wrapText="1"/>
    </xf>
    <xf numFmtId="0" fontId="22" fillId="0" borderId="0" xfId="0" applyFont="1" applyAlignment="1">
      <alignment textRotation="90"/>
    </xf>
    <xf numFmtId="165" fontId="22" fillId="0" borderId="1" xfId="1" applyNumberFormat="1" applyFont="1" applyBorder="1" applyAlignment="1">
      <alignment horizontal="center" vertical="top" textRotation="90" wrapText="1"/>
    </xf>
    <xf numFmtId="0" fontId="22" fillId="0" borderId="0" xfId="0" applyFont="1" applyAlignment="1">
      <alignment horizontal="center" vertical="top" textRotation="90"/>
    </xf>
    <xf numFmtId="9" fontId="22" fillId="0" borderId="1" xfId="2" applyFont="1" applyBorder="1" applyAlignment="1">
      <alignment horizontal="center" vertical="top" textRotation="90" wrapText="1"/>
    </xf>
    <xf numFmtId="0" fontId="22" fillId="0" borderId="0" xfId="0" applyFont="1" applyAlignment="1">
      <alignment horizontal="center"/>
    </xf>
    <xf numFmtId="0" fontId="29" fillId="13" borderId="0" xfId="0" applyFont="1" applyFill="1" applyAlignment="1" applyProtection="1">
      <alignment horizontal="left" vertical="top" wrapText="1"/>
      <protection locked="0"/>
    </xf>
    <xf numFmtId="0" fontId="29" fillId="13" borderId="0" xfId="0" applyFont="1" applyFill="1" applyAlignment="1" applyProtection="1">
      <alignment horizontal="center" vertical="center" textRotation="90" wrapText="1"/>
      <protection locked="0"/>
    </xf>
    <xf numFmtId="0" fontId="29" fillId="13" borderId="0" xfId="0" applyFont="1" applyFill="1" applyAlignment="1" applyProtection="1">
      <alignment horizontal="center" vertical="top" textRotation="90" wrapText="1"/>
      <protection locked="0"/>
    </xf>
    <xf numFmtId="0" fontId="27" fillId="13" borderId="0" xfId="12" applyFont="1" applyFill="1" applyBorder="1" applyAlignment="1" applyProtection="1">
      <alignment horizontal="center" vertical="top" textRotation="90" wrapText="1"/>
      <protection locked="0"/>
    </xf>
    <xf numFmtId="0" fontId="29" fillId="13" borderId="0" xfId="0" applyFont="1" applyFill="1" applyAlignment="1" applyProtection="1">
      <alignment horizontal="left" vertical="top" textRotation="90" wrapText="1"/>
      <protection locked="0"/>
    </xf>
    <xf numFmtId="0" fontId="29" fillId="13" borderId="0" xfId="0" applyNumberFormat="1" applyFont="1" applyFill="1" applyAlignment="1" applyProtection="1">
      <alignment horizontal="center" vertical="top" textRotation="90" wrapText="1"/>
      <protection locked="0"/>
    </xf>
    <xf numFmtId="0" fontId="27" fillId="13" borderId="0" xfId="0" applyNumberFormat="1" applyFont="1" applyFill="1" applyAlignment="1" applyProtection="1">
      <alignment horizontal="left" vertical="top" wrapText="1"/>
      <protection locked="0"/>
    </xf>
    <xf numFmtId="164" fontId="27" fillId="13" borderId="0" xfId="7" applyFont="1" applyFill="1" applyAlignment="1" applyProtection="1">
      <alignment horizontal="center" vertical="top" textRotation="90" wrapText="1"/>
      <protection locked="0"/>
    </xf>
    <xf numFmtId="167" fontId="27" fillId="13" borderId="0" xfId="7" applyNumberFormat="1" applyFont="1" applyFill="1" applyBorder="1" applyAlignment="1" applyProtection="1">
      <alignment horizontal="center" vertical="top" wrapText="1"/>
      <protection locked="0"/>
    </xf>
    <xf numFmtId="14" fontId="27" fillId="13" borderId="0" xfId="0" applyNumberFormat="1" applyFont="1" applyFill="1" applyAlignment="1" applyProtection="1">
      <alignment horizontal="center" vertical="top" textRotation="90"/>
      <protection locked="0"/>
    </xf>
    <xf numFmtId="165" fontId="31" fillId="13" borderId="0" xfId="1" applyNumberFormat="1" applyFont="1" applyFill="1" applyAlignment="1" applyProtection="1">
      <alignment horizontal="left" vertical="top" wrapText="1"/>
      <protection locked="0"/>
    </xf>
    <xf numFmtId="165" fontId="31" fillId="13" borderId="0" xfId="1" applyNumberFormat="1" applyFont="1" applyFill="1" applyAlignment="1" applyProtection="1">
      <alignment horizontal="left" vertical="top" textRotation="90" wrapText="1"/>
      <protection locked="0"/>
    </xf>
    <xf numFmtId="167" fontId="31" fillId="13" borderId="0" xfId="7" applyNumberFormat="1" applyFont="1" applyFill="1" applyAlignment="1" applyProtection="1">
      <alignment horizontal="left" vertical="top" wrapText="1"/>
      <protection locked="0"/>
    </xf>
    <xf numFmtId="165" fontId="38" fillId="13" borderId="0" xfId="12" applyNumberFormat="1" applyFont="1" applyFill="1" applyAlignment="1" applyProtection="1">
      <alignment horizontal="left" vertical="top" wrapText="1"/>
      <protection locked="0"/>
    </xf>
    <xf numFmtId="0" fontId="38" fillId="13" borderId="0" xfId="0" applyFont="1" applyFill="1" applyAlignment="1" applyProtection="1">
      <alignment horizontal="left" vertical="top" wrapText="1"/>
      <protection locked="0"/>
    </xf>
    <xf numFmtId="165" fontId="38" fillId="13" borderId="0" xfId="1" applyNumberFormat="1" applyFont="1" applyFill="1" applyAlignment="1" applyProtection="1">
      <alignment horizontal="left" vertical="top" wrapText="1"/>
      <protection locked="0"/>
    </xf>
    <xf numFmtId="0" fontId="39" fillId="13" borderId="0" xfId="0" applyFont="1" applyFill="1" applyAlignment="1" applyProtection="1">
      <alignment horizontal="left" vertical="top" wrapText="1"/>
      <protection locked="0"/>
    </xf>
    <xf numFmtId="167" fontId="39" fillId="13" borderId="0" xfId="0" applyNumberFormat="1" applyFont="1" applyFill="1" applyAlignment="1" applyProtection="1">
      <alignment horizontal="left" vertical="top" wrapText="1"/>
      <protection locked="0"/>
    </xf>
    <xf numFmtId="167" fontId="39" fillId="13" borderId="0" xfId="1" applyNumberFormat="1" applyFont="1" applyFill="1" applyAlignment="1" applyProtection="1">
      <alignment horizontal="left" vertical="top" wrapText="1"/>
      <protection locked="0"/>
    </xf>
    <xf numFmtId="9" fontId="39" fillId="13" borderId="0" xfId="2" applyFont="1" applyFill="1" applyAlignment="1" applyProtection="1">
      <alignment horizontal="left" vertical="top" wrapText="1"/>
      <protection locked="0"/>
    </xf>
    <xf numFmtId="167" fontId="39" fillId="13" borderId="0" xfId="12" applyNumberFormat="1" applyFont="1" applyFill="1" applyAlignment="1" applyProtection="1">
      <alignment horizontal="left" vertical="top" wrapText="1"/>
      <protection locked="0"/>
    </xf>
    <xf numFmtId="167" fontId="40" fillId="13" borderId="0" xfId="7" applyNumberFormat="1" applyFont="1" applyFill="1" applyAlignment="1" applyProtection="1">
      <alignment horizontal="left" vertical="top" wrapText="1"/>
      <protection locked="0"/>
    </xf>
    <xf numFmtId="165" fontId="40" fillId="13" borderId="0" xfId="7" applyNumberFormat="1" applyFont="1" applyFill="1" applyAlignment="1" applyProtection="1">
      <alignment horizontal="left" vertical="top" wrapText="1"/>
      <protection locked="0"/>
    </xf>
    <xf numFmtId="0" fontId="39" fillId="13" borderId="0" xfId="0" applyFont="1" applyFill="1" applyBorder="1" applyAlignment="1" applyProtection="1">
      <alignment horizontal="left" vertical="top" wrapText="1"/>
      <protection locked="0"/>
    </xf>
    <xf numFmtId="0" fontId="39" fillId="13" borderId="0" xfId="12" applyFont="1" applyFill="1" applyAlignment="1" applyProtection="1">
      <alignment horizontal="left" vertical="top" wrapText="1"/>
      <protection locked="0"/>
    </xf>
    <xf numFmtId="0" fontId="40" fillId="13" borderId="0" xfId="0" applyNumberFormat="1" applyFont="1" applyFill="1" applyAlignment="1" applyProtection="1">
      <alignment horizontal="center" vertical="top" wrapText="1"/>
      <protection locked="0"/>
    </xf>
    <xf numFmtId="164" fontId="40" fillId="13" borderId="0" xfId="7" applyFont="1" applyFill="1" applyAlignment="1" applyProtection="1">
      <alignment horizontal="left" vertical="top" wrapText="1"/>
      <protection locked="0"/>
    </xf>
    <xf numFmtId="170" fontId="40" fillId="13" borderId="0" xfId="7" applyNumberFormat="1" applyFont="1" applyFill="1" applyAlignment="1" applyProtection="1">
      <alignment horizontal="left" vertical="top" wrapText="1"/>
      <protection locked="0"/>
    </xf>
    <xf numFmtId="0" fontId="40" fillId="13" borderId="0" xfId="12" applyFont="1" applyFill="1" applyAlignment="1" applyProtection="1">
      <alignment horizontal="left" vertical="top" wrapText="1"/>
      <protection locked="0"/>
    </xf>
    <xf numFmtId="0" fontId="41" fillId="13" borderId="0" xfId="0" applyFont="1" applyFill="1" applyAlignment="1" applyProtection="1">
      <alignment horizontal="center" vertical="top" wrapText="1"/>
      <protection locked="0"/>
    </xf>
    <xf numFmtId="0" fontId="42" fillId="13" borderId="0" xfId="0" applyFont="1" applyFill="1" applyAlignment="1" applyProtection="1">
      <alignment vertical="top" wrapText="1"/>
      <protection locked="0"/>
    </xf>
    <xf numFmtId="0" fontId="22" fillId="0" borderId="0" xfId="0" applyFont="1" applyAlignment="1">
      <alignment vertical="top"/>
    </xf>
    <xf numFmtId="0" fontId="29" fillId="13" borderId="0" xfId="0" applyFont="1" applyFill="1" applyAlignment="1" applyProtection="1">
      <alignment vertical="top" textRotation="90" wrapText="1"/>
      <protection locked="0"/>
    </xf>
    <xf numFmtId="0" fontId="42" fillId="13" borderId="0" xfId="0" applyFont="1" applyFill="1" applyAlignment="1" applyProtection="1">
      <alignment horizontal="center" vertical="top" textRotation="90" wrapText="1"/>
      <protection locked="0"/>
    </xf>
    <xf numFmtId="165" fontId="22" fillId="0" borderId="1" xfId="1" applyNumberFormat="1" applyFont="1" applyBorder="1" applyAlignment="1">
      <alignment horizontal="center" vertical="center" textRotation="90"/>
    </xf>
    <xf numFmtId="165" fontId="31" fillId="13" borderId="0" xfId="1" applyNumberFormat="1" applyFont="1" applyFill="1" applyAlignment="1" applyProtection="1">
      <alignment horizontal="center" vertical="top" textRotation="90" wrapText="1"/>
      <protection locked="0"/>
    </xf>
    <xf numFmtId="0" fontId="27" fillId="13" borderId="0" xfId="0" applyFont="1" applyFill="1" applyAlignment="1" applyProtection="1">
      <alignment horizontal="center" vertical="top" wrapText="1"/>
      <protection locked="0"/>
    </xf>
    <xf numFmtId="0" fontId="31" fillId="13" borderId="0" xfId="0" applyFont="1" applyFill="1" applyAlignment="1" applyProtection="1">
      <alignment horizontal="left" vertical="top" textRotation="90" wrapText="1"/>
      <protection locked="0"/>
    </xf>
    <xf numFmtId="0" fontId="41" fillId="13" borderId="0" xfId="0" applyFont="1" applyFill="1" applyAlignment="1" applyProtection="1">
      <alignment horizontal="center" vertical="top" textRotation="90" wrapText="1"/>
      <protection locked="0"/>
    </xf>
    <xf numFmtId="1" fontId="34" fillId="0" borderId="1" xfId="7" applyNumberFormat="1" applyFont="1" applyBorder="1" applyAlignment="1">
      <alignment horizontal="center" vertical="top" textRotation="90"/>
    </xf>
    <xf numFmtId="1" fontId="34" fillId="0" borderId="1" xfId="0" applyNumberFormat="1" applyFont="1" applyBorder="1" applyAlignment="1">
      <alignment vertical="top" textRotation="90" wrapText="1"/>
    </xf>
    <xf numFmtId="0" fontId="10"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xf>
    <xf numFmtId="49" fontId="0" fillId="0" borderId="0" xfId="0" applyNumberFormat="1" applyBorder="1" applyAlignment="1" applyProtection="1">
      <alignment horizontal="left" vertical="top" wrapText="1"/>
      <protection locked="0"/>
    </xf>
    <xf numFmtId="0" fontId="23" fillId="0" borderId="3" xfId="0" applyFont="1" applyFill="1" applyBorder="1" applyAlignment="1" applyProtection="1">
      <alignment horizontal="left" vertical="center" wrapText="1"/>
    </xf>
    <xf numFmtId="0" fontId="1" fillId="2" borderId="0" xfId="0" applyFont="1" applyFill="1" applyBorder="1" applyAlignment="1" applyProtection="1">
      <alignment horizontal="left"/>
    </xf>
    <xf numFmtId="0" fontId="22" fillId="11" borderId="12" xfId="0" applyFont="1" applyFill="1" applyBorder="1"/>
    <xf numFmtId="0" fontId="0" fillId="0" borderId="0" xfId="0" applyNumberFormat="1" applyBorder="1" applyAlignment="1">
      <alignment horizontal="left" vertical="center"/>
    </xf>
    <xf numFmtId="0" fontId="0" fillId="0" borderId="0" xfId="0" applyNumberFormat="1" applyBorder="1" applyAlignment="1">
      <alignment horizontal="left"/>
    </xf>
    <xf numFmtId="165" fontId="22" fillId="0" borderId="17" xfId="1" applyNumberFormat="1" applyFont="1" applyBorder="1"/>
    <xf numFmtId="165" fontId="22" fillId="0" borderId="0" xfId="1" applyNumberFormat="1" applyFont="1" applyBorder="1"/>
    <xf numFmtId="165" fontId="22" fillId="0" borderId="14" xfId="1" applyNumberFormat="1" applyFont="1" applyBorder="1"/>
    <xf numFmtId="165" fontId="25" fillId="0" borderId="1" xfId="1" applyNumberFormat="1" applyFont="1" applyBorder="1" applyProtection="1">
      <protection locked="0"/>
    </xf>
    <xf numFmtId="0" fontId="45" fillId="10" borderId="1" xfId="0" applyFont="1" applyFill="1" applyBorder="1" applyAlignment="1">
      <alignment horizontal="center" vertical="center"/>
    </xf>
    <xf numFmtId="0" fontId="44" fillId="0" borderId="16" xfId="0" applyFont="1" applyBorder="1" applyAlignment="1">
      <alignment horizontal="center" vertical="center"/>
    </xf>
    <xf numFmtId="0" fontId="44" fillId="0" borderId="2" xfId="0" applyFont="1" applyBorder="1" applyAlignment="1">
      <alignment horizontal="center" vertical="center"/>
    </xf>
    <xf numFmtId="0" fontId="44" fillId="0" borderId="15" xfId="0" applyFont="1" applyBorder="1" applyAlignment="1">
      <alignment horizontal="center" vertical="center"/>
    </xf>
    <xf numFmtId="0" fontId="25" fillId="0" borderId="16" xfId="0" applyFont="1" applyBorder="1"/>
    <xf numFmtId="0" fontId="25" fillId="0" borderId="2" xfId="0" applyFont="1" applyBorder="1" applyAlignment="1">
      <alignment horizontal="center"/>
    </xf>
    <xf numFmtId="0" fontId="25" fillId="0" borderId="15" xfId="0" applyFont="1" applyBorder="1" applyAlignment="1">
      <alignment horizontal="center"/>
    </xf>
    <xf numFmtId="0" fontId="23" fillId="11" borderId="18" xfId="0" applyNumberFormat="1" applyFont="1" applyFill="1" applyBorder="1" applyAlignment="1" applyProtection="1">
      <alignment horizontal="left" vertical="center" wrapText="1"/>
    </xf>
    <xf numFmtId="0" fontId="24" fillId="6" borderId="14" xfId="0" applyNumberFormat="1" applyFont="1" applyFill="1" applyBorder="1" applyAlignment="1" applyProtection="1">
      <alignment horizontal="center" vertical="top" wrapText="1"/>
    </xf>
    <xf numFmtId="165" fontId="27" fillId="6" borderId="7" xfId="1" applyNumberFormat="1" applyFont="1" applyFill="1" applyBorder="1" applyAlignment="1">
      <alignment horizontal="center" vertical="center"/>
    </xf>
    <xf numFmtId="165" fontId="27" fillId="6" borderId="3" xfId="1" applyNumberFormat="1" applyFont="1" applyFill="1" applyBorder="1" applyAlignment="1">
      <alignment horizontal="center" vertical="center"/>
    </xf>
    <xf numFmtId="165" fontId="27" fillId="6" borderId="10" xfId="1" applyNumberFormat="1" applyFont="1" applyFill="1" applyBorder="1" applyAlignment="1">
      <alignment horizontal="center" vertical="center"/>
    </xf>
    <xf numFmtId="0" fontId="25" fillId="11" borderId="2" xfId="0" applyFont="1" applyFill="1" applyBorder="1" applyAlignment="1">
      <alignment horizontal="center" vertical="center"/>
    </xf>
    <xf numFmtId="0" fontId="25" fillId="11" borderId="15" xfId="0" applyFont="1" applyFill="1" applyBorder="1" applyAlignment="1">
      <alignment horizontal="center" vertical="center"/>
    </xf>
    <xf numFmtId="0" fontId="25" fillId="0" borderId="0" xfId="0" applyFont="1"/>
    <xf numFmtId="0" fontId="22" fillId="11" borderId="0" xfId="0" applyFont="1" applyFill="1" applyBorder="1" applyAlignment="1">
      <alignment vertical="top" wrapText="1"/>
    </xf>
    <xf numFmtId="0" fontId="22" fillId="11" borderId="14" xfId="0" applyFont="1" applyFill="1" applyBorder="1"/>
    <xf numFmtId="0" fontId="22" fillId="11" borderId="0" xfId="0" applyFont="1" applyFill="1" applyBorder="1" applyAlignment="1">
      <alignment vertical="top"/>
    </xf>
    <xf numFmtId="165" fontId="22" fillId="0" borderId="17" xfId="1" applyNumberFormat="1" applyFont="1" applyBorder="1" applyProtection="1">
      <protection locked="0"/>
    </xf>
    <xf numFmtId="9" fontId="22" fillId="0" borderId="0" xfId="2" applyFont="1" applyBorder="1" applyProtection="1"/>
    <xf numFmtId="9" fontId="22" fillId="0" borderId="14" xfId="2" applyFont="1" applyBorder="1" applyProtection="1"/>
    <xf numFmtId="0" fontId="22" fillId="11" borderId="0" xfId="0" applyFont="1" applyFill="1" applyBorder="1"/>
    <xf numFmtId="165" fontId="46" fillId="0" borderId="17" xfId="1" applyNumberFormat="1" applyFont="1" applyBorder="1"/>
    <xf numFmtId="165" fontId="46" fillId="0" borderId="4" xfId="1" applyNumberFormat="1" applyFont="1" applyBorder="1"/>
    <xf numFmtId="165" fontId="22" fillId="0" borderId="16" xfId="1" applyNumberFormat="1" applyFont="1" applyBorder="1" applyProtection="1">
      <protection locked="0"/>
    </xf>
    <xf numFmtId="9" fontId="22" fillId="0" borderId="2" xfId="2" applyFont="1" applyBorder="1" applyProtection="1"/>
    <xf numFmtId="9" fontId="22" fillId="0" borderId="15" xfId="2" applyFont="1" applyBorder="1" applyProtection="1"/>
    <xf numFmtId="165" fontId="25" fillId="0" borderId="11" xfId="1" applyNumberFormat="1" applyFont="1" applyBorder="1" applyProtection="1">
      <protection locked="0"/>
    </xf>
    <xf numFmtId="9" fontId="22" fillId="0" borderId="11" xfId="2" applyFont="1" applyBorder="1" applyProtection="1"/>
    <xf numFmtId="165" fontId="22" fillId="11" borderId="10" xfId="1" applyNumberFormat="1" applyFont="1" applyFill="1" applyBorder="1"/>
    <xf numFmtId="165" fontId="44" fillId="0" borderId="1" xfId="1" applyNumberFormat="1" applyFont="1" applyBorder="1" applyProtection="1">
      <protection locked="0"/>
    </xf>
    <xf numFmtId="165" fontId="22" fillId="0" borderId="16" xfId="1" applyNumberFormat="1" applyFont="1" applyBorder="1"/>
    <xf numFmtId="165" fontId="22" fillId="0" borderId="2" xfId="1" applyNumberFormat="1" applyFont="1" applyBorder="1"/>
    <xf numFmtId="165" fontId="22" fillId="0" borderId="15" xfId="1" applyNumberFormat="1" applyFont="1" applyBorder="1"/>
    <xf numFmtId="0" fontId="22" fillId="0" borderId="3" xfId="0" applyFont="1" applyBorder="1"/>
    <xf numFmtId="9" fontId="22" fillId="11" borderId="14" xfId="2" applyFont="1" applyFill="1" applyBorder="1"/>
    <xf numFmtId="165" fontId="22" fillId="11" borderId="0" xfId="1" applyNumberFormat="1" applyFont="1" applyFill="1" applyBorder="1"/>
    <xf numFmtId="9" fontId="22" fillId="11" borderId="1" xfId="2" applyFont="1" applyFill="1" applyBorder="1"/>
    <xf numFmtId="165" fontId="27" fillId="6" borderId="1" xfId="1" applyNumberFormat="1" applyFont="1" applyFill="1" applyBorder="1" applyProtection="1">
      <protection locked="0"/>
    </xf>
    <xf numFmtId="3" fontId="4" fillId="0" borderId="0" xfId="3" applyNumberFormat="1" applyFont="1" applyBorder="1" applyAlignment="1" applyProtection="1">
      <alignment vertical="center" wrapText="1"/>
      <protection locked="0"/>
    </xf>
    <xf numFmtId="3" fontId="6" fillId="14" borderId="1" xfId="3" applyNumberFormat="1" applyFont="1" applyFill="1" applyBorder="1" applyAlignment="1" applyProtection="1">
      <alignment horizontal="center" vertical="center" wrapText="1"/>
    </xf>
    <xf numFmtId="3" fontId="6" fillId="14" borderId="0" xfId="3" applyNumberFormat="1" applyFont="1" applyFill="1" applyBorder="1" applyAlignment="1" applyProtection="1">
      <alignment horizontal="center" vertical="center" wrapText="1"/>
    </xf>
    <xf numFmtId="3" fontId="4" fillId="14" borderId="1" xfId="3" applyNumberFormat="1" applyFont="1" applyFill="1" applyBorder="1" applyAlignment="1" applyProtection="1">
      <alignment vertical="center"/>
    </xf>
    <xf numFmtId="0" fontId="4" fillId="0" borderId="1" xfId="3" applyFont="1" applyBorder="1" applyAlignment="1" applyProtection="1">
      <alignment vertical="center" wrapText="1"/>
      <protection locked="0"/>
    </xf>
    <xf numFmtId="0" fontId="4" fillId="0" borderId="17" xfId="13" applyFont="1" applyBorder="1" applyAlignment="1" applyProtection="1">
      <alignment horizontal="right" vertical="center"/>
      <protection locked="0"/>
    </xf>
    <xf numFmtId="0" fontId="4" fillId="0" borderId="0" xfId="13" applyFont="1" applyAlignment="1" applyProtection="1">
      <alignment vertical="center" wrapText="1"/>
      <protection locked="0"/>
    </xf>
    <xf numFmtId="0" fontId="4" fillId="0" borderId="32" xfId="13" applyFont="1" applyBorder="1" applyAlignment="1" applyProtection="1">
      <alignment horizontal="right" vertical="center"/>
      <protection locked="0"/>
    </xf>
    <xf numFmtId="0" fontId="4" fillId="0" borderId="5" xfId="13" applyFont="1" applyBorder="1" applyAlignment="1" applyProtection="1">
      <alignment vertical="center" wrapText="1"/>
      <protection locked="0"/>
    </xf>
    <xf numFmtId="0" fontId="4" fillId="0" borderId="0" xfId="13" applyFont="1" applyBorder="1" applyAlignment="1" applyProtection="1">
      <alignment vertical="center" wrapText="1"/>
      <protection locked="0"/>
    </xf>
    <xf numFmtId="0" fontId="4" fillId="0" borderId="32" xfId="13" quotePrefix="1" applyFont="1" applyBorder="1" applyAlignment="1" applyProtection="1">
      <alignment horizontal="right" vertical="center"/>
      <protection locked="0"/>
    </xf>
    <xf numFmtId="0" fontId="4" fillId="0" borderId="17" xfId="13" quotePrefix="1" applyFont="1" applyBorder="1" applyAlignment="1" applyProtection="1">
      <alignment horizontal="right" vertical="center"/>
      <protection locked="0"/>
    </xf>
    <xf numFmtId="0" fontId="4" fillId="0" borderId="33" xfId="13" applyFont="1" applyBorder="1" applyAlignment="1" applyProtection="1">
      <alignment horizontal="right" vertical="center"/>
      <protection locked="0"/>
    </xf>
    <xf numFmtId="0" fontId="4" fillId="0" borderId="9" xfId="13" applyFont="1" applyBorder="1" applyAlignment="1" applyProtection="1">
      <alignment horizontal="left" vertical="center" wrapText="1"/>
      <protection locked="0"/>
    </xf>
    <xf numFmtId="0" fontId="4" fillId="0" borderId="34" xfId="13" applyFont="1" applyBorder="1" applyAlignment="1" applyProtection="1">
      <alignment horizontal="right" vertical="center"/>
      <protection locked="0"/>
    </xf>
    <xf numFmtId="0" fontId="4" fillId="0" borderId="29" xfId="13" applyFont="1" applyBorder="1" applyAlignment="1" applyProtection="1">
      <alignment horizontal="left" vertical="center" wrapText="1"/>
      <protection locked="0"/>
    </xf>
    <xf numFmtId="0" fontId="4" fillId="0" borderId="35" xfId="13" applyFont="1" applyBorder="1" applyAlignment="1" applyProtection="1">
      <alignment vertical="center"/>
      <protection locked="0"/>
    </xf>
    <xf numFmtId="0" fontId="4" fillId="0" borderId="35" xfId="13" applyFont="1" applyBorder="1" applyAlignment="1" applyProtection="1">
      <alignment horizontal="right" vertical="center"/>
      <protection locked="0"/>
    </xf>
    <xf numFmtId="0" fontId="4" fillId="0" borderId="36" xfId="13" applyFont="1" applyBorder="1" applyAlignment="1" applyProtection="1">
      <alignment vertical="center"/>
      <protection locked="0"/>
    </xf>
    <xf numFmtId="0" fontId="4" fillId="0" borderId="34" xfId="13" quotePrefix="1" applyFont="1" applyBorder="1" applyAlignment="1" applyProtection="1">
      <alignment horizontal="right" vertical="center"/>
      <protection locked="0"/>
    </xf>
    <xf numFmtId="0" fontId="4" fillId="0" borderId="17" xfId="13" applyFont="1" applyBorder="1" applyAlignment="1" applyProtection="1">
      <alignment vertical="center"/>
      <protection locked="0"/>
    </xf>
    <xf numFmtId="0" fontId="4" fillId="0" borderId="36" xfId="13" applyFont="1" applyBorder="1" applyAlignment="1" applyProtection="1">
      <alignment horizontal="right" vertical="center"/>
      <protection locked="0"/>
    </xf>
    <xf numFmtId="0" fontId="4" fillId="0" borderId="5" xfId="13" applyFont="1" applyBorder="1" applyAlignment="1" applyProtection="1">
      <alignment horizontal="left" vertical="center" wrapText="1"/>
      <protection locked="0"/>
    </xf>
    <xf numFmtId="0" fontId="4" fillId="0" borderId="37" xfId="13" applyFont="1" applyBorder="1" applyAlignment="1" applyProtection="1">
      <alignment horizontal="right" vertical="center"/>
      <protection locked="0"/>
    </xf>
    <xf numFmtId="0" fontId="4" fillId="0" borderId="32" xfId="13" applyFont="1" applyBorder="1" applyAlignment="1" applyProtection="1">
      <alignment horizontal="right" vertical="center" wrapText="1"/>
      <protection locked="0"/>
    </xf>
    <xf numFmtId="0" fontId="4" fillId="0" borderId="5" xfId="13" quotePrefix="1" applyFont="1" applyBorder="1" applyAlignment="1" applyProtection="1">
      <alignment horizontal="left" vertical="center" wrapText="1"/>
      <protection locked="0"/>
    </xf>
    <xf numFmtId="0" fontId="4" fillId="0" borderId="32" xfId="13" quotePrefix="1" applyFont="1" applyBorder="1" applyAlignment="1" applyProtection="1">
      <alignment horizontal="center" vertical="center"/>
      <protection locked="0"/>
    </xf>
    <xf numFmtId="0" fontId="4" fillId="0" borderId="38" xfId="13" applyFont="1" applyBorder="1" applyAlignment="1" applyProtection="1">
      <alignment vertical="center"/>
      <protection locked="0"/>
    </xf>
    <xf numFmtId="0" fontId="4" fillId="0" borderId="38" xfId="13" applyFont="1" applyBorder="1" applyAlignment="1" applyProtection="1">
      <alignment horizontal="right" vertical="center"/>
      <protection locked="0"/>
    </xf>
    <xf numFmtId="0" fontId="4" fillId="0" borderId="38" xfId="13" quotePrefix="1" applyFont="1" applyBorder="1" applyAlignment="1" applyProtection="1">
      <alignment horizontal="center" vertical="center"/>
      <protection locked="0"/>
    </xf>
    <xf numFmtId="0" fontId="4" fillId="0" borderId="9" xfId="13" applyFont="1" applyBorder="1" applyAlignment="1" applyProtection="1">
      <alignment vertical="center" wrapText="1"/>
      <protection locked="0"/>
    </xf>
    <xf numFmtId="0" fontId="4" fillId="0" borderId="9" xfId="13" quotePrefix="1" applyFont="1" applyBorder="1" applyAlignment="1" applyProtection="1">
      <alignment horizontal="left" vertical="center" wrapText="1"/>
      <protection locked="0"/>
    </xf>
    <xf numFmtId="0" fontId="4" fillId="0" borderId="30" xfId="13" quotePrefix="1" applyFont="1" applyBorder="1" applyAlignment="1" applyProtection="1">
      <alignment horizontal="left" vertical="center" wrapText="1"/>
      <protection locked="0"/>
    </xf>
    <xf numFmtId="0" fontId="6" fillId="0" borderId="0" xfId="3" applyFont="1" applyAlignment="1" applyProtection="1">
      <alignment vertical="center" wrapText="1"/>
    </xf>
    <xf numFmtId="0" fontId="6" fillId="0" borderId="1" xfId="3" applyFont="1" applyBorder="1" applyAlignment="1" applyProtection="1">
      <alignment vertical="center" wrapText="1"/>
    </xf>
    <xf numFmtId="0" fontId="9" fillId="3" borderId="1" xfId="13" applyFont="1" applyFill="1" applyBorder="1" applyAlignment="1" applyProtection="1">
      <alignment vertical="center"/>
    </xf>
    <xf numFmtId="0" fontId="6" fillId="0" borderId="1" xfId="3" applyFont="1" applyFill="1" applyBorder="1" applyAlignment="1" applyProtection="1">
      <alignment vertical="center" wrapText="1"/>
    </xf>
    <xf numFmtId="0" fontId="21" fillId="0" borderId="1" xfId="3" applyFont="1" applyBorder="1" applyAlignment="1" applyProtection="1">
      <alignment vertical="center" wrapText="1"/>
    </xf>
    <xf numFmtId="0" fontId="36" fillId="0" borderId="1" xfId="3" applyFont="1" applyBorder="1" applyAlignment="1" applyProtection="1">
      <alignment vertical="center"/>
    </xf>
    <xf numFmtId="0" fontId="1" fillId="2" borderId="0" xfId="0" applyFont="1" applyFill="1" applyBorder="1" applyAlignment="1" applyProtection="1">
      <alignment horizontal="right"/>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center" wrapText="1"/>
    </xf>
    <xf numFmtId="0" fontId="1" fillId="2" borderId="0" xfId="0" applyFont="1" applyFill="1" applyBorder="1" applyAlignment="1" applyProtection="1"/>
    <xf numFmtId="0" fontId="0" fillId="0" borderId="0" xfId="0" applyBorder="1" applyAlignment="1" applyProtection="1">
      <alignment horizontal="left" vertical="top" wrapText="1"/>
    </xf>
    <xf numFmtId="0" fontId="1" fillId="10" borderId="0" xfId="0" applyFont="1" applyFill="1" applyBorder="1" applyAlignment="1" applyProtection="1">
      <alignment horizontal="center" vertical="center" wrapText="1"/>
    </xf>
    <xf numFmtId="0" fontId="0" fillId="10" borderId="0" xfId="0" applyFill="1" applyBorder="1" applyAlignment="1" applyProtection="1">
      <alignment horizontal="center" vertical="center" wrapText="1"/>
    </xf>
    <xf numFmtId="0" fontId="32" fillId="10" borderId="0" xfId="0" applyFont="1" applyFill="1" applyBorder="1" applyAlignment="1" applyProtection="1">
      <alignment horizontal="center" vertical="center" wrapText="1"/>
    </xf>
    <xf numFmtId="0" fontId="32" fillId="10" borderId="0" xfId="0" applyFont="1" applyFill="1" applyBorder="1" applyAlignment="1" applyProtection="1">
      <alignment vertical="center" wrapText="1"/>
    </xf>
    <xf numFmtId="0" fontId="10" fillId="10" borderId="0" xfId="0" applyFont="1" applyFill="1" applyBorder="1" applyAlignment="1" applyProtection="1">
      <alignment horizontal="center" vertical="center" wrapText="1"/>
    </xf>
    <xf numFmtId="0" fontId="3" fillId="10" borderId="23" xfId="4" applyFont="1" applyFill="1" applyBorder="1" applyAlignment="1" applyProtection="1">
      <alignment horizontal="center" vertical="center"/>
      <protection locked="0"/>
    </xf>
    <xf numFmtId="0" fontId="3" fillId="10" borderId="1" xfId="4" applyFont="1" applyFill="1" applyBorder="1" applyAlignment="1" applyProtection="1">
      <alignment horizontal="center" vertical="center" wrapText="1"/>
      <protection locked="0"/>
    </xf>
    <xf numFmtId="165" fontId="3" fillId="10" borderId="1" xfId="1" applyNumberFormat="1" applyFont="1" applyFill="1" applyBorder="1" applyAlignment="1" applyProtection="1">
      <alignment horizontal="center" vertical="center"/>
      <protection locked="0"/>
    </xf>
    <xf numFmtId="0" fontId="1" fillId="10" borderId="0" xfId="0" applyFont="1" applyFill="1" applyBorder="1" applyAlignment="1" applyProtection="1">
      <alignment horizontal="center" vertical="center" wrapText="1"/>
      <protection locked="0"/>
    </xf>
    <xf numFmtId="0" fontId="13" fillId="10" borderId="0" xfId="6" applyFill="1" applyBorder="1" applyAlignment="1" applyProtection="1">
      <alignment horizontal="center" vertical="center" wrapText="1"/>
      <protection locked="0"/>
    </xf>
    <xf numFmtId="0" fontId="32" fillId="10"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wrapText="1"/>
    </xf>
    <xf numFmtId="0" fontId="19" fillId="2" borderId="0" xfId="0" applyFont="1" applyFill="1" applyBorder="1" applyAlignment="1" applyProtection="1">
      <alignment horizontal="left" vertical="top" wrapText="1"/>
    </xf>
    <xf numFmtId="0" fontId="1" fillId="2" borderId="0" xfId="0" applyFont="1" applyFill="1" applyAlignment="1" applyProtection="1">
      <alignment horizontal="center" vertical="top" wrapText="1"/>
    </xf>
    <xf numFmtId="0" fontId="1" fillId="2" borderId="2"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2" borderId="0" xfId="0" applyFont="1" applyFill="1" applyBorder="1" applyAlignment="1" applyProtection="1">
      <alignment vertical="top" wrapText="1"/>
    </xf>
    <xf numFmtId="0" fontId="50"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0"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center" wrapText="1"/>
    </xf>
    <xf numFmtId="0" fontId="0" fillId="0" borderId="0" xfId="0" applyBorder="1" applyAlignment="1">
      <alignment horizontal="left"/>
    </xf>
    <xf numFmtId="0" fontId="28" fillId="2" borderId="0" xfId="0" applyFont="1" applyFill="1" applyBorder="1" applyAlignment="1" applyProtection="1">
      <alignment horizontal="left" wrapText="1"/>
    </xf>
    <xf numFmtId="171" fontId="33" fillId="2" borderId="0" xfId="0" applyNumberFormat="1" applyFont="1" applyFill="1" applyBorder="1" applyAlignment="1" applyProtection="1">
      <alignment horizontal="center" vertical="top" wrapText="1"/>
    </xf>
    <xf numFmtId="0" fontId="1" fillId="15" borderId="0" xfId="0" applyFont="1" applyFill="1" applyBorder="1" applyAlignment="1" applyProtection="1">
      <alignment horizontal="center" vertical="center" wrapText="1"/>
    </xf>
    <xf numFmtId="0" fontId="0" fillId="15" borderId="0" xfId="0" applyFont="1" applyFill="1" applyBorder="1" applyAlignment="1" applyProtection="1">
      <alignment vertical="center"/>
    </xf>
    <xf numFmtId="0" fontId="0" fillId="15" borderId="0" xfId="0" applyFont="1" applyFill="1" applyBorder="1" applyAlignment="1" applyProtection="1">
      <alignment horizontal="left" vertical="center" wrapText="1"/>
    </xf>
    <xf numFmtId="0" fontId="0" fillId="15" borderId="0" xfId="0" applyFont="1" applyFill="1" applyBorder="1" applyAlignment="1" applyProtection="1">
      <alignment horizontal="center" vertical="center"/>
    </xf>
    <xf numFmtId="0" fontId="1" fillId="2" borderId="1" xfId="0" applyFont="1" applyFill="1" applyBorder="1" applyAlignment="1" applyProtection="1">
      <alignment vertical="top" wrapText="1"/>
    </xf>
    <xf numFmtId="0" fontId="25" fillId="0" borderId="7" xfId="0" applyFont="1" applyBorder="1"/>
    <xf numFmtId="0" fontId="25" fillId="0" borderId="3" xfId="0" applyFont="1" applyBorder="1"/>
    <xf numFmtId="0" fontId="25" fillId="0" borderId="10" xfId="0" applyFont="1" applyBorder="1"/>
    <xf numFmtId="0" fontId="32" fillId="10" borderId="0" xfId="0" applyFont="1" applyFill="1" applyBorder="1" applyAlignment="1" applyProtection="1">
      <alignment horizontal="center" vertical="center" wrapText="1"/>
    </xf>
    <xf numFmtId="0" fontId="14" fillId="10" borderId="0" xfId="0" applyFont="1" applyFill="1" applyBorder="1" applyAlignment="1" applyProtection="1">
      <alignment horizontal="center" vertical="center" wrapText="1"/>
    </xf>
    <xf numFmtId="0" fontId="10" fillId="10" borderId="0" xfId="0" applyFont="1" applyFill="1" applyBorder="1" applyAlignment="1" applyProtection="1">
      <alignment horizontal="center" vertical="center" wrapText="1"/>
    </xf>
    <xf numFmtId="0" fontId="43" fillId="10" borderId="0" xfId="0" applyFont="1" applyFill="1" applyBorder="1" applyAlignment="1" applyProtection="1">
      <alignment horizontal="center" vertical="center" wrapText="1"/>
    </xf>
    <xf numFmtId="0" fontId="13" fillId="10" borderId="0" xfId="6" applyFill="1" applyBorder="1" applyAlignment="1" applyProtection="1">
      <alignment horizontal="center" vertical="center" wrapText="1"/>
      <protection locked="0"/>
    </xf>
    <xf numFmtId="0" fontId="32" fillId="10" borderId="0" xfId="0" applyFont="1" applyFill="1" applyBorder="1" applyAlignment="1" applyProtection="1">
      <alignment horizontal="center" vertical="center" wrapText="1"/>
      <protection locked="0"/>
    </xf>
    <xf numFmtId="0" fontId="4" fillId="10" borderId="0" xfId="6" applyFont="1" applyFill="1" applyBorder="1" applyAlignment="1" applyProtection="1">
      <alignment horizontal="center" vertical="center" wrapText="1"/>
      <protection locked="0"/>
    </xf>
    <xf numFmtId="0" fontId="1" fillId="2" borderId="0" xfId="0" applyFont="1" applyFill="1" applyBorder="1" applyAlignment="1" applyProtection="1">
      <alignment horizontal="right" vertical="top" wrapText="1"/>
    </xf>
    <xf numFmtId="0" fontId="1" fillId="10" borderId="20" xfId="0" applyFont="1" applyFill="1" applyBorder="1" applyAlignment="1" applyProtection="1">
      <alignment horizontal="center" vertical="top" wrapText="1"/>
    </xf>
    <xf numFmtId="0" fontId="3" fillId="0" borderId="0" xfId="0" applyFont="1" applyFill="1" applyBorder="1" applyAlignment="1" applyProtection="1">
      <alignment vertical="center" wrapText="1"/>
      <protection locked="0"/>
    </xf>
    <xf numFmtId="0" fontId="10" fillId="10" borderId="19" xfId="0" applyFont="1" applyFill="1" applyBorder="1" applyAlignment="1" applyProtection="1">
      <alignment horizontal="center" vertical="center" wrapText="1"/>
      <protection locked="0"/>
    </xf>
    <xf numFmtId="0" fontId="35" fillId="0" borderId="0" xfId="0" applyFont="1" applyBorder="1" applyAlignment="1" applyProtection="1">
      <alignment horizontal="left" vertical="top" wrapText="1"/>
      <protection locked="0"/>
    </xf>
    <xf numFmtId="0" fontId="1" fillId="2" borderId="0" xfId="0" applyFont="1" applyFill="1" applyBorder="1" applyAlignment="1" applyProtection="1">
      <alignment horizontal="right"/>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1" fillId="2" borderId="0" xfId="0" applyFont="1" applyFill="1" applyAlignment="1" applyProtection="1">
      <alignment horizontal="center" vertical="top" wrapText="1"/>
    </xf>
    <xf numFmtId="0" fontId="53" fillId="0" borderId="0" xfId="0" applyFont="1" applyFill="1" applyAlignment="1" applyProtection="1">
      <alignment horizontal="center" wrapText="1"/>
    </xf>
    <xf numFmtId="0" fontId="50" fillId="2" borderId="0" xfId="0" applyFont="1" applyFill="1" applyAlignment="1" applyProtection="1">
      <alignment horizontal="center" vertical="top" wrapText="1"/>
    </xf>
    <xf numFmtId="0" fontId="52" fillId="2" borderId="0" xfId="6" applyFont="1" applyFill="1" applyAlignment="1" applyProtection="1">
      <alignment horizontal="center" vertical="top" wrapText="1"/>
    </xf>
    <xf numFmtId="165" fontId="0" fillId="5" borderId="0" xfId="1" applyNumberFormat="1" applyFont="1" applyFill="1" applyBorder="1" applyAlignment="1" applyProtection="1">
      <alignment horizontal="left" vertical="top" wrapText="1"/>
    </xf>
    <xf numFmtId="166" fontId="0" fillId="5" borderId="0" xfId="0" applyNumberFormat="1" applyFill="1" applyBorder="1" applyAlignment="1" applyProtection="1">
      <alignment horizontal="left" vertical="top" wrapText="1"/>
    </xf>
    <xf numFmtId="0" fontId="0" fillId="0" borderId="18"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49" fillId="0" borderId="18" xfId="0" applyFont="1" applyFill="1" applyBorder="1" applyAlignment="1" applyProtection="1">
      <alignment horizontal="center" wrapText="1"/>
    </xf>
    <xf numFmtId="0" fontId="49"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19" fillId="2" borderId="0" xfId="0" applyFont="1" applyFill="1" applyAlignment="1" applyProtection="1">
      <alignment horizontal="left" vertical="top" wrapText="1"/>
    </xf>
    <xf numFmtId="0" fontId="19" fillId="2" borderId="0" xfId="0" applyFont="1" applyFill="1" applyBorder="1" applyAlignment="1" applyProtection="1">
      <alignment horizontal="left" vertical="top" wrapText="1"/>
    </xf>
    <xf numFmtId="0" fontId="19" fillId="2" borderId="0" xfId="0" applyFont="1" applyFill="1" applyBorder="1" applyAlignment="1" applyProtection="1">
      <alignment horizontal="center" vertical="top" wrapText="1"/>
    </xf>
    <xf numFmtId="0" fontId="20" fillId="2" borderId="0" xfId="0" applyFont="1" applyFill="1" applyBorder="1" applyAlignment="1" applyProtection="1">
      <alignment horizontal="left" vertical="top" wrapText="1"/>
    </xf>
    <xf numFmtId="0" fontId="17"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165" fontId="3" fillId="0" borderId="0" xfId="1" applyNumberFormat="1" applyFont="1" applyFill="1" applyBorder="1" applyAlignment="1" applyProtection="1">
      <alignment horizontal="right" vertical="center" wrapText="1"/>
      <protection locked="0"/>
    </xf>
    <xf numFmtId="0" fontId="0" fillId="0" borderId="0" xfId="0" applyBorder="1" applyAlignment="1"/>
    <xf numFmtId="0" fontId="28" fillId="2" borderId="0" xfId="0" applyFont="1" applyFill="1" applyBorder="1" applyAlignment="1" applyProtection="1">
      <alignment horizontal="left" wrapText="1"/>
    </xf>
    <xf numFmtId="0" fontId="1" fillId="2" borderId="0" xfId="0" applyFont="1" applyFill="1" applyBorder="1" applyAlignment="1" applyProtection="1">
      <alignment horizontal="center" wrapText="1"/>
    </xf>
    <xf numFmtId="0" fontId="0" fillId="0" borderId="0" xfId="0" applyBorder="1" applyAlignment="1">
      <alignment horizontal="left"/>
    </xf>
    <xf numFmtId="0" fontId="0" fillId="2" borderId="0"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left" vertical="center" wrapText="1"/>
    </xf>
    <xf numFmtId="0" fontId="0" fillId="0" borderId="0" xfId="0" applyBorder="1" applyAlignment="1">
      <alignment horizontal="left" vertical="top"/>
    </xf>
    <xf numFmtId="0" fontId="0" fillId="0" borderId="0" xfId="0" applyBorder="1" applyAlignment="1">
      <alignment vertical="top"/>
    </xf>
    <xf numFmtId="0" fontId="28" fillId="2" borderId="0" xfId="0" applyFont="1" applyFill="1" applyBorder="1" applyAlignment="1" applyProtection="1">
      <alignment horizontal="center" vertical="top" wrapText="1"/>
    </xf>
    <xf numFmtId="0" fontId="1" fillId="2"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46" fillId="0" borderId="21" xfId="0" applyFont="1" applyBorder="1" applyAlignment="1">
      <alignment horizontal="left" vertical="top"/>
    </xf>
    <xf numFmtId="0" fontId="46" fillId="0" borderId="18" xfId="0" applyFont="1" applyBorder="1" applyAlignment="1">
      <alignment horizontal="left" vertical="top"/>
    </xf>
    <xf numFmtId="0" fontId="46" fillId="0" borderId="12" xfId="0" applyFont="1" applyBorder="1" applyAlignment="1">
      <alignment horizontal="left" vertical="top"/>
    </xf>
    <xf numFmtId="0" fontId="46" fillId="0" borderId="17" xfId="0" applyFont="1" applyBorder="1" applyAlignment="1">
      <alignment horizontal="left" vertical="top"/>
    </xf>
    <xf numFmtId="0" fontId="46" fillId="0" borderId="0" xfId="0" applyFont="1" applyBorder="1" applyAlignment="1">
      <alignment horizontal="left" vertical="top"/>
    </xf>
    <xf numFmtId="0" fontId="46" fillId="0" borderId="14" xfId="0" applyFont="1" applyBorder="1" applyAlignment="1">
      <alignment horizontal="left" vertical="top"/>
    </xf>
    <xf numFmtId="0" fontId="46" fillId="0" borderId="2" xfId="0" applyFont="1" applyBorder="1" applyAlignment="1">
      <alignment horizontal="left" vertical="top"/>
    </xf>
    <xf numFmtId="0" fontId="46" fillId="0" borderId="15" xfId="0" applyFont="1" applyBorder="1" applyAlignment="1">
      <alignment horizontal="left" vertical="top"/>
    </xf>
    <xf numFmtId="0" fontId="44" fillId="0" borderId="3" xfId="0" applyFont="1" applyBorder="1" applyAlignment="1" applyProtection="1">
      <alignment horizontal="center" vertical="top"/>
    </xf>
    <xf numFmtId="0" fontId="44" fillId="0" borderId="10" xfId="0" applyFont="1" applyBorder="1" applyAlignment="1" applyProtection="1">
      <alignment horizontal="center" vertical="top"/>
    </xf>
    <xf numFmtId="0" fontId="35" fillId="0" borderId="21" xfId="0" applyFont="1" applyBorder="1" applyAlignment="1">
      <alignment horizontal="left" vertical="top" wrapText="1"/>
    </xf>
    <xf numFmtId="0" fontId="35" fillId="0" borderId="18" xfId="0" applyFont="1" applyBorder="1" applyAlignment="1">
      <alignment horizontal="left" vertical="top" wrapText="1"/>
    </xf>
    <xf numFmtId="0" fontId="35" fillId="0" borderId="12" xfId="0" applyFont="1" applyBorder="1" applyAlignment="1">
      <alignment horizontal="left" vertical="top" wrapText="1"/>
    </xf>
    <xf numFmtId="0" fontId="35" fillId="0" borderId="17" xfId="0" applyFont="1" applyBorder="1" applyAlignment="1">
      <alignment horizontal="left" vertical="top" wrapText="1"/>
    </xf>
    <xf numFmtId="0" fontId="35" fillId="0" borderId="0" xfId="0" applyFont="1" applyBorder="1" applyAlignment="1">
      <alignment horizontal="left" vertical="top" wrapText="1"/>
    </xf>
    <xf numFmtId="0" fontId="35" fillId="0" borderId="14" xfId="0" applyFont="1" applyBorder="1" applyAlignment="1">
      <alignment horizontal="left" vertical="top" wrapText="1"/>
    </xf>
    <xf numFmtId="0" fontId="35" fillId="0" borderId="16"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22" fillId="0" borderId="21" xfId="0" applyFont="1" applyBorder="1" applyAlignment="1">
      <alignment horizontal="left" vertical="top" wrapText="1"/>
    </xf>
    <xf numFmtId="0" fontId="22" fillId="0" borderId="18" xfId="0" applyFont="1" applyBorder="1" applyAlignment="1">
      <alignment horizontal="left" vertical="top" wrapText="1"/>
    </xf>
    <xf numFmtId="0" fontId="22" fillId="0" borderId="12" xfId="0" applyFont="1" applyBorder="1" applyAlignment="1">
      <alignment horizontal="left" vertical="top" wrapText="1"/>
    </xf>
    <xf numFmtId="0" fontId="22" fillId="0" borderId="17" xfId="0" applyFont="1" applyBorder="1" applyAlignment="1">
      <alignment horizontal="left" vertical="top" wrapText="1"/>
    </xf>
    <xf numFmtId="0" fontId="22" fillId="0" borderId="0" xfId="0" applyFont="1" applyBorder="1" applyAlignment="1">
      <alignment horizontal="left" vertical="top" wrapText="1"/>
    </xf>
    <xf numFmtId="0" fontId="22" fillId="0" borderId="14" xfId="0" applyFont="1" applyBorder="1" applyAlignment="1">
      <alignment horizontal="left" vertical="top" wrapText="1"/>
    </xf>
    <xf numFmtId="0" fontId="22" fillId="0" borderId="16" xfId="0" applyFont="1" applyBorder="1" applyAlignment="1">
      <alignment horizontal="left" vertical="top" wrapText="1"/>
    </xf>
    <xf numFmtId="0" fontId="22" fillId="0" borderId="2" xfId="0" applyFont="1" applyBorder="1" applyAlignment="1">
      <alignment horizontal="left" vertical="top" wrapText="1"/>
    </xf>
    <xf numFmtId="0" fontId="22" fillId="0" borderId="15" xfId="0" applyFont="1" applyBorder="1" applyAlignment="1">
      <alignment horizontal="left" vertical="top" wrapText="1"/>
    </xf>
    <xf numFmtId="0" fontId="47" fillId="0" borderId="21" xfId="0" applyFont="1" applyBorder="1" applyAlignment="1" applyProtection="1">
      <alignment horizontal="left" vertical="top"/>
    </xf>
    <xf numFmtId="0" fontId="47" fillId="0" borderId="18" xfId="0" applyFont="1" applyBorder="1" applyAlignment="1" applyProtection="1">
      <alignment horizontal="left" vertical="top"/>
    </xf>
    <xf numFmtId="0" fontId="47" fillId="0" borderId="12" xfId="0" applyFont="1" applyBorder="1" applyAlignment="1" applyProtection="1">
      <alignment horizontal="left" vertical="top"/>
    </xf>
    <xf numFmtId="0" fontId="47" fillId="0" borderId="17" xfId="0" applyFont="1" applyBorder="1" applyAlignment="1" applyProtection="1">
      <alignment horizontal="left" vertical="top"/>
    </xf>
    <xf numFmtId="0" fontId="47" fillId="0" borderId="0" xfId="0" applyFont="1" applyBorder="1" applyAlignment="1" applyProtection="1">
      <alignment horizontal="left" vertical="top"/>
    </xf>
    <xf numFmtId="0" fontId="47" fillId="0" borderId="14" xfId="0" applyFont="1" applyBorder="1" applyAlignment="1" applyProtection="1">
      <alignment horizontal="left" vertical="top"/>
    </xf>
    <xf numFmtId="0" fontId="23" fillId="0" borderId="7"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wrapText="1"/>
    </xf>
    <xf numFmtId="0" fontId="24" fillId="6" borderId="17" xfId="0" applyFont="1" applyFill="1" applyBorder="1" applyAlignment="1" applyProtection="1">
      <alignment horizontal="left" vertical="top" wrapText="1"/>
    </xf>
    <xf numFmtId="0" fontId="24" fillId="6" borderId="0" xfId="0" applyFont="1" applyFill="1" applyBorder="1" applyAlignment="1" applyProtection="1">
      <alignment horizontal="left" vertical="top" wrapText="1"/>
    </xf>
    <xf numFmtId="0" fontId="23" fillId="0" borderId="3" xfId="0" applyFont="1" applyFill="1" applyBorder="1" applyAlignment="1" applyProtection="1">
      <alignment vertical="center" wrapText="1"/>
    </xf>
    <xf numFmtId="0" fontId="22" fillId="11" borderId="16" xfId="0" applyFont="1" applyFill="1" applyBorder="1" applyAlignment="1" applyProtection="1">
      <alignment horizontal="center" vertical="center" wrapText="1"/>
    </xf>
    <xf numFmtId="0" fontId="22" fillId="11" borderId="15" xfId="0" applyFont="1" applyFill="1" applyBorder="1" applyAlignment="1" applyProtection="1">
      <alignment horizontal="center" vertical="center" wrapText="1"/>
    </xf>
    <xf numFmtId="0" fontId="22" fillId="11" borderId="17" xfId="0" applyFont="1" applyFill="1" applyBorder="1" applyAlignment="1" applyProtection="1">
      <alignment horizontal="center" vertical="center" wrapText="1"/>
    </xf>
    <xf numFmtId="0" fontId="22" fillId="11" borderId="14" xfId="0" applyFont="1" applyFill="1" applyBorder="1" applyAlignment="1" applyProtection="1">
      <alignment horizontal="center" vertical="center" wrapText="1"/>
    </xf>
    <xf numFmtId="0" fontId="22" fillId="0" borderId="0" xfId="0" applyFont="1" applyBorder="1"/>
    <xf numFmtId="0" fontId="22" fillId="0" borderId="14" xfId="0" applyFont="1" applyBorder="1"/>
    <xf numFmtId="0" fontId="27" fillId="6" borderId="7" xfId="0" applyFont="1" applyFill="1" applyBorder="1" applyAlignment="1" applyProtection="1">
      <alignment horizontal="left" vertical="center" wrapText="1"/>
    </xf>
    <xf numFmtId="0" fontId="27" fillId="6" borderId="3" xfId="0" applyFont="1" applyFill="1" applyBorder="1" applyAlignment="1" applyProtection="1">
      <alignment horizontal="left" vertical="center" wrapText="1"/>
    </xf>
    <xf numFmtId="0" fontId="27" fillId="6" borderId="10" xfId="0" applyFont="1" applyFill="1" applyBorder="1" applyAlignment="1" applyProtection="1">
      <alignment horizontal="left" vertical="center" wrapText="1"/>
    </xf>
    <xf numFmtId="165" fontId="22" fillId="0" borderId="26" xfId="1" applyNumberFormat="1" applyFont="1" applyBorder="1" applyProtection="1">
      <protection locked="0"/>
    </xf>
    <xf numFmtId="165" fontId="22" fillId="0" borderId="25" xfId="1" applyNumberFormat="1" applyFont="1" applyBorder="1" applyProtection="1">
      <protection locked="0"/>
    </xf>
    <xf numFmtId="165" fontId="22" fillId="0" borderId="40" xfId="1" applyNumberFormat="1" applyFont="1" applyBorder="1" applyProtection="1">
      <protection locked="0"/>
    </xf>
    <xf numFmtId="0" fontId="24" fillId="6" borderId="3" xfId="0" applyFont="1" applyFill="1" applyBorder="1" applyAlignment="1" applyProtection="1">
      <alignment horizontal="left" vertical="top" wrapText="1"/>
    </xf>
    <xf numFmtId="0" fontId="25" fillId="0" borderId="7" xfId="0" applyFont="1" applyBorder="1"/>
    <xf numFmtId="0" fontId="25" fillId="0" borderId="3" xfId="0" applyFont="1" applyBorder="1"/>
    <xf numFmtId="0" fontId="25" fillId="0" borderId="10" xfId="0" applyFont="1" applyBorder="1"/>
    <xf numFmtId="0" fontId="25" fillId="0" borderId="21" xfId="0" applyFont="1" applyBorder="1" applyAlignment="1">
      <alignment horizontal="center"/>
    </xf>
    <xf numFmtId="0" fontId="25" fillId="0" borderId="18" xfId="0" applyFont="1" applyBorder="1" applyAlignment="1">
      <alignment horizontal="center"/>
    </xf>
    <xf numFmtId="0" fontId="25" fillId="0" borderId="12" xfId="0" applyFont="1" applyBorder="1" applyAlignment="1">
      <alignment horizontal="center"/>
    </xf>
    <xf numFmtId="165" fontId="22" fillId="0" borderId="27" xfId="1" applyNumberFormat="1" applyFont="1" applyBorder="1" applyProtection="1">
      <protection locked="0"/>
    </xf>
    <xf numFmtId="165" fontId="22" fillId="0" borderId="28" xfId="1" applyNumberFormat="1" applyFont="1" applyBorder="1" applyProtection="1">
      <protection locked="0"/>
    </xf>
    <xf numFmtId="165" fontId="22" fillId="0" borderId="41" xfId="1" applyNumberFormat="1" applyFont="1" applyBorder="1" applyProtection="1">
      <protection locked="0"/>
    </xf>
    <xf numFmtId="0" fontId="44" fillId="0" borderId="7" xfId="0" applyNumberFormat="1"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xf>
    <xf numFmtId="0" fontId="44" fillId="0" borderId="10" xfId="0" applyNumberFormat="1" applyFont="1" applyFill="1" applyBorder="1" applyAlignment="1" applyProtection="1">
      <alignment horizontal="center" vertical="center" wrapText="1"/>
    </xf>
    <xf numFmtId="0" fontId="22" fillId="0" borderId="2" xfId="0" applyFont="1" applyBorder="1"/>
    <xf numFmtId="0" fontId="22" fillId="0" borderId="15" xfId="0" applyFont="1" applyBorder="1"/>
    <xf numFmtId="0" fontId="25" fillId="0" borderId="21" xfId="0" applyFont="1" applyBorder="1" applyAlignment="1">
      <alignment horizontal="left"/>
    </xf>
    <xf numFmtId="0" fontId="25" fillId="0" borderId="18" xfId="0" applyFont="1" applyBorder="1" applyAlignment="1">
      <alignment horizontal="left"/>
    </xf>
    <xf numFmtId="0" fontId="25" fillId="0" borderId="12" xfId="0" applyFont="1" applyBorder="1" applyAlignment="1">
      <alignment horizontal="left"/>
    </xf>
    <xf numFmtId="0" fontId="47" fillId="11" borderId="21" xfId="0" applyFont="1" applyFill="1" applyBorder="1" applyAlignment="1" applyProtection="1">
      <alignment horizontal="center" vertical="center" wrapText="1"/>
    </xf>
    <xf numFmtId="0" fontId="47" fillId="11" borderId="12" xfId="0" applyFont="1" applyFill="1" applyBorder="1" applyAlignment="1" applyProtection="1">
      <alignment horizontal="center" vertical="center" wrapText="1"/>
    </xf>
    <xf numFmtId="0" fontId="47" fillId="11" borderId="17" xfId="0" applyFont="1" applyFill="1" applyBorder="1" applyAlignment="1" applyProtection="1">
      <alignment horizontal="center" vertical="center" wrapText="1"/>
    </xf>
    <xf numFmtId="0" fontId="47" fillId="11" borderId="14" xfId="0" applyFont="1" applyFill="1" applyBorder="1" applyAlignment="1" applyProtection="1">
      <alignment horizontal="center" vertical="center" wrapText="1"/>
    </xf>
    <xf numFmtId="0" fontId="24" fillId="12" borderId="0" xfId="0" applyNumberFormat="1" applyFont="1" applyFill="1" applyBorder="1" applyAlignment="1" applyProtection="1">
      <alignment horizontal="center" vertical="top" wrapText="1"/>
    </xf>
    <xf numFmtId="0" fontId="24" fillId="12" borderId="14" xfId="0" applyNumberFormat="1" applyFont="1" applyFill="1" applyBorder="1" applyAlignment="1" applyProtection="1">
      <alignment horizontal="center" vertical="top" wrapText="1"/>
    </xf>
    <xf numFmtId="165" fontId="25" fillId="0" borderId="55" xfId="1" applyNumberFormat="1" applyFont="1" applyBorder="1" applyProtection="1">
      <protection locked="0"/>
    </xf>
    <xf numFmtId="165" fontId="25" fillId="0" borderId="56" xfId="1" applyNumberFormat="1" applyFont="1" applyBorder="1" applyProtection="1">
      <protection locked="0"/>
    </xf>
    <xf numFmtId="165" fontId="25" fillId="0" borderId="39" xfId="1" applyNumberFormat="1" applyFont="1" applyBorder="1" applyProtection="1">
      <protection locked="0"/>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10" xfId="0" applyFont="1" applyFill="1" applyBorder="1" applyAlignment="1" applyProtection="1">
      <alignment vertical="top" wrapText="1"/>
    </xf>
    <xf numFmtId="0" fontId="25" fillId="0" borderId="7" xfId="0" applyFont="1" applyBorder="1" applyAlignment="1">
      <alignment horizontal="center"/>
    </xf>
    <xf numFmtId="0" fontId="25" fillId="0" borderId="10" xfId="0" applyFont="1" applyBorder="1" applyAlignment="1">
      <alignment horizontal="center"/>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49" fontId="0" fillId="2" borderId="7"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15" fillId="3" borderId="17"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5" fillId="3" borderId="16" xfId="0" applyFont="1" applyFill="1" applyBorder="1" applyAlignment="1" applyProtection="1">
      <alignment vertical="center" wrapText="1"/>
    </xf>
    <xf numFmtId="0" fontId="15" fillId="3" borderId="2" xfId="0" applyFont="1" applyFill="1" applyBorder="1" applyAlignment="1" applyProtection="1">
      <alignment vertical="center" wrapText="1"/>
    </xf>
    <xf numFmtId="0" fontId="22" fillId="15" borderId="0" xfId="0" applyFont="1" applyFill="1" applyBorder="1" applyAlignment="1" applyProtection="1">
      <alignment horizontal="center" vertical="center" wrapText="1"/>
    </xf>
    <xf numFmtId="0" fontId="17" fillId="15" borderId="0" xfId="0" applyFont="1" applyFill="1" applyBorder="1" applyAlignment="1" applyProtection="1">
      <alignment horizontal="center" vertical="center"/>
    </xf>
    <xf numFmtId="0" fontId="1" fillId="10" borderId="0" xfId="0" applyFont="1" applyFill="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13" xfId="0" applyFont="1" applyBorder="1" applyAlignment="1" applyProtection="1">
      <alignment horizontal="center" vertical="center"/>
    </xf>
    <xf numFmtId="0" fontId="17" fillId="0" borderId="2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6"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 fillId="15" borderId="0" xfId="0" applyFont="1" applyFill="1" applyBorder="1" applyAlignment="1" applyProtection="1">
      <alignment horizontal="center" vertical="center" wrapText="1"/>
    </xf>
    <xf numFmtId="0" fontId="15" fillId="3" borderId="13" xfId="0" applyFont="1" applyFill="1" applyBorder="1" applyAlignment="1" applyProtection="1">
      <alignment vertical="center" wrapText="1"/>
    </xf>
    <xf numFmtId="0" fontId="15" fillId="3" borderId="21" xfId="0" applyFont="1" applyFill="1" applyBorder="1" applyAlignment="1" applyProtection="1">
      <alignment vertical="center" wrapText="1"/>
    </xf>
    <xf numFmtId="0" fontId="15" fillId="3" borderId="18" xfId="0" applyFont="1" applyFill="1" applyBorder="1" applyAlignment="1" applyProtection="1">
      <alignment vertical="center" wrapText="1"/>
    </xf>
    <xf numFmtId="0" fontId="48" fillId="3" borderId="21" xfId="0" applyFont="1" applyFill="1" applyBorder="1" applyAlignment="1" applyProtection="1">
      <alignment horizontal="center" vertical="center" wrapText="1"/>
    </xf>
    <xf numFmtId="0" fontId="48"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6" fillId="0" borderId="7" xfId="0" applyFont="1" applyBorder="1" applyAlignment="1" applyProtection="1">
      <alignment horizontal="left" vertical="top"/>
    </xf>
    <xf numFmtId="0" fontId="47" fillId="0" borderId="3" xfId="0" applyFont="1" applyBorder="1"/>
    <xf numFmtId="0" fontId="25" fillId="0" borderId="57" xfId="0" applyFont="1" applyBorder="1" applyProtection="1"/>
    <xf numFmtId="165" fontId="25" fillId="0" borderId="7" xfId="1" applyNumberFormat="1" applyFont="1" applyBorder="1" applyProtection="1"/>
    <xf numFmtId="0" fontId="25" fillId="0" borderId="3" xfId="0" applyFont="1" applyBorder="1" applyAlignment="1" applyProtection="1">
      <alignment horizontal="right"/>
      <protection locked="0"/>
    </xf>
    <xf numFmtId="0" fontId="25" fillId="0" borderId="10" xfId="0" applyFont="1" applyBorder="1" applyProtection="1">
      <protection locked="0"/>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10" xfId="0" applyFont="1" applyBorder="1" applyAlignment="1">
      <alignment horizontal="center" vertical="center"/>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m@laregion.fr" TargetMode="External"/><Relationship Id="rId1" Type="http://schemas.openxmlformats.org/officeDocument/2006/relationships/hyperlink" Target="https://www.laregion.fr/Cinema-Audiovisuel-Multimedia-Aide-a-la-creation-audiovisuell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N30"/>
  <sheetViews>
    <sheetView showGridLines="0" tabSelected="1" zoomScaleNormal="100" zoomScaleSheetLayoutView="100" workbookViewId="0">
      <selection activeCell="P11" sqref="P11"/>
    </sheetView>
  </sheetViews>
  <sheetFormatPr baseColWidth="10" defaultColWidth="12" defaultRowHeight="12" x14ac:dyDescent="0.2"/>
  <cols>
    <col min="1" max="3" width="12" style="81" customWidth="1"/>
    <col min="4" max="12" width="12" style="81"/>
    <col min="13" max="13" width="14.5" style="81" customWidth="1"/>
    <col min="14" max="16384" width="12" style="81"/>
  </cols>
  <sheetData>
    <row r="1" spans="1:14" ht="12.75" x14ac:dyDescent="0.2">
      <c r="A1" s="373"/>
      <c r="B1" s="407"/>
      <c r="C1" s="407"/>
      <c r="D1" s="407"/>
      <c r="E1" s="407"/>
      <c r="F1" s="407"/>
      <c r="G1" s="407"/>
      <c r="H1" s="407"/>
      <c r="I1" s="407"/>
      <c r="J1" s="407"/>
      <c r="K1" s="407"/>
      <c r="L1" s="407"/>
      <c r="M1" s="407"/>
      <c r="N1" s="373"/>
    </row>
    <row r="2" spans="1:14" ht="12.75" x14ac:dyDescent="0.2">
      <c r="A2" s="373"/>
      <c r="B2" s="407"/>
      <c r="C2" s="407"/>
      <c r="D2" s="407"/>
      <c r="E2" s="407"/>
      <c r="F2" s="407"/>
      <c r="G2" s="407"/>
      <c r="H2" s="407"/>
      <c r="I2" s="407"/>
      <c r="J2" s="407"/>
      <c r="K2" s="407"/>
      <c r="L2" s="407"/>
      <c r="M2" s="407"/>
      <c r="N2" s="373"/>
    </row>
    <row r="3" spans="1:14" x14ac:dyDescent="0.2">
      <c r="A3" s="374"/>
      <c r="B3" s="374"/>
      <c r="C3" s="374"/>
      <c r="D3" s="374"/>
      <c r="E3" s="374"/>
      <c r="F3" s="374"/>
      <c r="G3" s="374"/>
      <c r="H3" s="374"/>
      <c r="I3" s="374"/>
      <c r="J3" s="374"/>
      <c r="K3" s="374"/>
      <c r="L3" s="374"/>
      <c r="M3" s="374"/>
      <c r="N3" s="374"/>
    </row>
    <row r="4" spans="1:14" ht="15" x14ac:dyDescent="0.2">
      <c r="A4" s="374"/>
      <c r="B4" s="409" t="s">
        <v>175</v>
      </c>
      <c r="C4" s="409"/>
      <c r="D4" s="409"/>
      <c r="E4" s="409"/>
      <c r="F4" s="409"/>
      <c r="G4" s="409"/>
      <c r="H4" s="409"/>
      <c r="I4" s="409"/>
      <c r="J4" s="409"/>
      <c r="K4" s="409"/>
      <c r="L4" s="409"/>
      <c r="M4" s="409"/>
      <c r="N4" s="374"/>
    </row>
    <row r="5" spans="1:14" ht="15" x14ac:dyDescent="0.2">
      <c r="A5" s="374"/>
      <c r="B5" s="410" t="s">
        <v>407</v>
      </c>
      <c r="C5" s="410"/>
      <c r="D5" s="410"/>
      <c r="E5" s="410"/>
      <c r="F5" s="410"/>
      <c r="G5" s="410"/>
      <c r="H5" s="410"/>
      <c r="I5" s="410"/>
      <c r="J5" s="410"/>
      <c r="K5" s="410"/>
      <c r="L5" s="410"/>
      <c r="M5" s="410"/>
      <c r="N5" s="374"/>
    </row>
    <row r="6" spans="1:14" ht="15" x14ac:dyDescent="0.2">
      <c r="A6" s="410" t="s">
        <v>408</v>
      </c>
      <c r="B6" s="410"/>
      <c r="C6" s="410"/>
      <c r="D6" s="410"/>
      <c r="E6" s="410"/>
      <c r="F6" s="410"/>
      <c r="G6" s="410"/>
      <c r="H6" s="410"/>
      <c r="I6" s="410"/>
      <c r="J6" s="410"/>
      <c r="K6" s="410"/>
      <c r="L6" s="410"/>
      <c r="M6" s="410"/>
      <c r="N6" s="410"/>
    </row>
    <row r="7" spans="1:14" ht="15" customHeight="1" x14ac:dyDescent="0.2">
      <c r="A7" s="410" t="s">
        <v>409</v>
      </c>
      <c r="B7" s="410"/>
      <c r="C7" s="410"/>
      <c r="D7" s="410"/>
      <c r="E7" s="410"/>
      <c r="F7" s="410"/>
      <c r="G7" s="410"/>
      <c r="H7" s="410"/>
      <c r="I7" s="410"/>
      <c r="J7" s="410"/>
      <c r="K7" s="410"/>
      <c r="L7" s="410"/>
      <c r="M7" s="410"/>
      <c r="N7" s="410"/>
    </row>
    <row r="8" spans="1:14" x14ac:dyDescent="0.2">
      <c r="A8" s="373"/>
      <c r="B8" s="408"/>
      <c r="C8" s="408"/>
      <c r="D8" s="408"/>
      <c r="E8" s="408"/>
      <c r="F8" s="408"/>
      <c r="G8" s="408"/>
      <c r="H8" s="408"/>
      <c r="I8" s="408"/>
      <c r="J8" s="408"/>
      <c r="K8" s="408"/>
      <c r="L8" s="408"/>
      <c r="M8" s="408"/>
      <c r="N8" s="373"/>
    </row>
    <row r="9" spans="1:14" x14ac:dyDescent="0.2">
      <c r="A9" s="373"/>
      <c r="B9" s="408"/>
      <c r="C9" s="408"/>
      <c r="D9" s="408"/>
      <c r="E9" s="408"/>
      <c r="F9" s="408"/>
      <c r="G9" s="408"/>
      <c r="H9" s="408"/>
      <c r="I9" s="408"/>
      <c r="J9" s="408"/>
      <c r="K9" s="408"/>
      <c r="L9" s="408"/>
      <c r="M9" s="408"/>
      <c r="N9" s="373"/>
    </row>
    <row r="10" spans="1:14" ht="12.75" x14ac:dyDescent="0.2">
      <c r="A10" s="373"/>
      <c r="B10" s="407" t="s">
        <v>285</v>
      </c>
      <c r="C10" s="407"/>
      <c r="D10" s="407"/>
      <c r="E10" s="407"/>
      <c r="F10" s="407"/>
      <c r="G10" s="407"/>
      <c r="H10" s="407"/>
      <c r="I10" s="407"/>
      <c r="J10" s="407"/>
      <c r="K10" s="407"/>
      <c r="L10" s="407"/>
      <c r="M10" s="407"/>
      <c r="N10" s="373"/>
    </row>
    <row r="11" spans="1:14" ht="12.75" x14ac:dyDescent="0.2">
      <c r="A11" s="373"/>
      <c r="B11" s="407" t="s">
        <v>372</v>
      </c>
      <c r="C11" s="407"/>
      <c r="D11" s="407"/>
      <c r="E11" s="407"/>
      <c r="F11" s="407"/>
      <c r="G11" s="407"/>
      <c r="H11" s="407"/>
      <c r="I11" s="407"/>
      <c r="J11" s="407"/>
      <c r="K11" s="407"/>
      <c r="L11" s="407"/>
      <c r="M11" s="407"/>
      <c r="N11" s="373"/>
    </row>
    <row r="12" spans="1:14" ht="12.75" x14ac:dyDescent="0.2">
      <c r="A12" s="373"/>
      <c r="B12" s="407" t="s">
        <v>447</v>
      </c>
      <c r="C12" s="407"/>
      <c r="D12" s="407"/>
      <c r="E12" s="407"/>
      <c r="F12" s="407"/>
      <c r="G12" s="407"/>
      <c r="H12" s="407"/>
      <c r="I12" s="407"/>
      <c r="J12" s="407"/>
      <c r="K12" s="407"/>
      <c r="L12" s="407"/>
      <c r="M12" s="407"/>
      <c r="N12" s="373"/>
    </row>
    <row r="13" spans="1:14" ht="12.75" x14ac:dyDescent="0.2">
      <c r="A13" s="373"/>
      <c r="B13" s="375"/>
      <c r="C13" s="375"/>
      <c r="D13" s="375"/>
      <c r="E13" s="375"/>
      <c r="F13" s="375"/>
      <c r="G13" s="375"/>
      <c r="H13" s="375"/>
      <c r="I13" s="375"/>
      <c r="J13" s="375"/>
      <c r="K13" s="375"/>
      <c r="L13" s="375"/>
      <c r="M13" s="375"/>
      <c r="N13" s="373"/>
    </row>
    <row r="14" spans="1:14" ht="12.75" x14ac:dyDescent="0.2">
      <c r="A14" s="381"/>
      <c r="B14" s="411" t="s">
        <v>109</v>
      </c>
      <c r="C14" s="412"/>
      <c r="D14" s="412"/>
      <c r="E14" s="412"/>
      <c r="F14" s="412"/>
      <c r="G14" s="412"/>
      <c r="H14" s="412"/>
      <c r="I14" s="412"/>
      <c r="J14" s="412"/>
      <c r="K14" s="412"/>
      <c r="L14" s="412"/>
      <c r="M14" s="412"/>
      <c r="N14" s="381"/>
    </row>
    <row r="15" spans="1:14" ht="12.75" customHeight="1" x14ac:dyDescent="0.2">
      <c r="A15" s="373"/>
      <c r="B15" s="407"/>
      <c r="C15" s="407"/>
      <c r="D15" s="407"/>
      <c r="E15" s="407"/>
      <c r="F15" s="407"/>
      <c r="G15" s="376"/>
      <c r="H15" s="376"/>
      <c r="I15" s="407"/>
      <c r="J15" s="407"/>
      <c r="K15" s="407"/>
      <c r="L15" s="407"/>
      <c r="M15" s="407"/>
      <c r="N15" s="373"/>
    </row>
    <row r="16" spans="1:14" ht="12.75" customHeight="1" x14ac:dyDescent="0.2">
      <c r="A16" s="373"/>
      <c r="B16" s="407"/>
      <c r="C16" s="407"/>
      <c r="D16" s="407"/>
      <c r="E16" s="407"/>
      <c r="F16" s="407"/>
      <c r="G16" s="376"/>
      <c r="H16" s="376"/>
      <c r="I16" s="407"/>
      <c r="J16" s="407"/>
      <c r="K16" s="407"/>
      <c r="L16" s="407"/>
      <c r="M16" s="407"/>
      <c r="N16" s="373"/>
    </row>
    <row r="17" spans="1:14" ht="12.75" customHeight="1" x14ac:dyDescent="0.2">
      <c r="A17" s="373"/>
      <c r="B17" s="407"/>
      <c r="C17" s="407"/>
      <c r="D17" s="407"/>
      <c r="E17" s="407"/>
      <c r="F17" s="407"/>
      <c r="G17" s="376"/>
      <c r="H17" s="376"/>
      <c r="I17" s="407"/>
      <c r="J17" s="407"/>
      <c r="K17" s="407"/>
      <c r="L17" s="407"/>
      <c r="M17" s="407"/>
      <c r="N17" s="373"/>
    </row>
    <row r="18" spans="1:14" ht="12.75" customHeight="1" x14ac:dyDescent="0.2">
      <c r="A18" s="373"/>
      <c r="B18" s="407"/>
      <c r="C18" s="407"/>
      <c r="D18" s="407"/>
      <c r="E18" s="407"/>
      <c r="F18" s="407"/>
      <c r="G18" s="376"/>
      <c r="H18" s="376"/>
      <c r="I18" s="407"/>
      <c r="J18" s="407"/>
      <c r="K18" s="407"/>
      <c r="L18" s="407"/>
      <c r="M18" s="407"/>
      <c r="N18" s="373"/>
    </row>
    <row r="19" spans="1:14" ht="12.75" customHeight="1" x14ac:dyDescent="0.2">
      <c r="A19" s="373"/>
      <c r="B19" s="407"/>
      <c r="C19" s="407"/>
      <c r="D19" s="407"/>
      <c r="E19" s="407"/>
      <c r="F19" s="407"/>
      <c r="G19" s="376"/>
      <c r="H19" s="376"/>
      <c r="I19" s="407"/>
      <c r="J19" s="407"/>
      <c r="K19" s="407"/>
      <c r="L19" s="407"/>
      <c r="M19" s="407"/>
      <c r="N19" s="373"/>
    </row>
    <row r="20" spans="1:14" ht="12.75" x14ac:dyDescent="0.2">
      <c r="A20" s="381"/>
      <c r="B20" s="411"/>
      <c r="C20" s="412"/>
      <c r="D20" s="412"/>
      <c r="E20" s="412"/>
      <c r="F20" s="412"/>
      <c r="G20" s="412"/>
      <c r="H20" s="412"/>
      <c r="I20" s="412"/>
      <c r="J20" s="412"/>
      <c r="K20" s="412"/>
      <c r="L20" s="412"/>
      <c r="M20" s="412"/>
      <c r="N20" s="381"/>
    </row>
    <row r="21" spans="1:14" ht="12.75" x14ac:dyDescent="0.2">
      <c r="A21" s="381"/>
      <c r="B21" s="413"/>
      <c r="C21" s="412"/>
      <c r="D21" s="412"/>
      <c r="E21" s="412"/>
      <c r="F21" s="412"/>
      <c r="G21" s="412"/>
      <c r="H21" s="412"/>
      <c r="I21" s="412"/>
      <c r="J21" s="412"/>
      <c r="K21" s="412"/>
      <c r="L21" s="412"/>
      <c r="M21" s="412"/>
      <c r="N21" s="381"/>
    </row>
    <row r="22" spans="1:14" ht="12.75" x14ac:dyDescent="0.2">
      <c r="A22" s="381"/>
      <c r="B22" s="411"/>
      <c r="C22" s="412"/>
      <c r="D22" s="412"/>
      <c r="E22" s="412"/>
      <c r="F22" s="412"/>
      <c r="G22" s="412"/>
      <c r="H22" s="412"/>
      <c r="I22" s="412"/>
      <c r="J22" s="412"/>
      <c r="K22" s="412"/>
      <c r="L22" s="412"/>
      <c r="M22" s="412"/>
      <c r="N22" s="381"/>
    </row>
    <row r="23" spans="1:14" ht="12.75" x14ac:dyDescent="0.2">
      <c r="A23" s="381"/>
      <c r="B23" s="382"/>
      <c r="C23" s="383"/>
      <c r="D23" s="383"/>
      <c r="E23" s="383"/>
      <c r="F23" s="383"/>
      <c r="G23" s="383"/>
      <c r="H23" s="383"/>
      <c r="I23" s="383"/>
      <c r="J23" s="383"/>
      <c r="K23" s="383"/>
      <c r="L23" s="383"/>
      <c r="M23" s="383"/>
      <c r="N23" s="381"/>
    </row>
    <row r="24" spans="1:14" ht="12.75" x14ac:dyDescent="0.2">
      <c r="A24" s="381"/>
      <c r="B24" s="412"/>
      <c r="C24" s="412"/>
      <c r="D24" s="412"/>
      <c r="E24" s="412"/>
      <c r="F24" s="412"/>
      <c r="G24" s="412"/>
      <c r="H24" s="412"/>
      <c r="I24" s="412"/>
      <c r="J24" s="412"/>
      <c r="K24" s="412"/>
      <c r="L24" s="412"/>
      <c r="M24" s="412"/>
      <c r="N24" s="381"/>
    </row>
    <row r="25" spans="1:14" x14ac:dyDescent="0.2">
      <c r="A25" s="381"/>
      <c r="B25" s="411" t="s">
        <v>444</v>
      </c>
      <c r="C25" s="411"/>
      <c r="D25" s="411"/>
      <c r="E25" s="411"/>
      <c r="F25" s="411"/>
      <c r="G25" s="411"/>
      <c r="H25" s="411"/>
      <c r="I25" s="411"/>
      <c r="J25" s="411"/>
      <c r="K25" s="411"/>
      <c r="L25" s="411"/>
      <c r="M25" s="411"/>
      <c r="N25" s="381"/>
    </row>
    <row r="26" spans="1:14" ht="12.75" x14ac:dyDescent="0.2">
      <c r="A26" s="381"/>
      <c r="B26" s="412" t="s">
        <v>429</v>
      </c>
      <c r="C26" s="412"/>
      <c r="D26" s="412"/>
      <c r="E26" s="412"/>
      <c r="F26" s="412"/>
      <c r="G26" s="412"/>
      <c r="H26" s="412"/>
      <c r="I26" s="412"/>
      <c r="J26" s="412"/>
      <c r="K26" s="412"/>
      <c r="L26" s="412"/>
      <c r="M26" s="412"/>
      <c r="N26" s="381"/>
    </row>
    <row r="27" spans="1:14" ht="12.75" x14ac:dyDescent="0.2">
      <c r="A27" s="381"/>
      <c r="B27" s="412"/>
      <c r="C27" s="412"/>
      <c r="D27" s="412"/>
      <c r="E27" s="412"/>
      <c r="F27" s="412"/>
      <c r="G27" s="412"/>
      <c r="H27" s="412"/>
      <c r="I27" s="412"/>
      <c r="J27" s="412"/>
      <c r="K27" s="412"/>
      <c r="L27" s="412"/>
      <c r="M27" s="412"/>
      <c r="N27" s="381"/>
    </row>
    <row r="28" spans="1:14" ht="14.25" customHeight="1" x14ac:dyDescent="0.2">
      <c r="A28" s="381"/>
      <c r="B28" s="412"/>
      <c r="C28" s="412"/>
      <c r="D28" s="412"/>
      <c r="E28" s="412"/>
      <c r="F28" s="412"/>
      <c r="G28" s="412"/>
      <c r="H28" s="412"/>
      <c r="I28" s="412"/>
      <c r="J28" s="412"/>
      <c r="K28" s="412"/>
      <c r="L28" s="412"/>
      <c r="M28" s="412"/>
      <c r="N28" s="381"/>
    </row>
    <row r="29" spans="1:14" x14ac:dyDescent="0.2">
      <c r="A29" s="374"/>
      <c r="B29" s="374"/>
      <c r="C29" s="374"/>
      <c r="D29" s="374"/>
      <c r="E29" s="374"/>
      <c r="F29" s="374"/>
      <c r="G29" s="374"/>
      <c r="H29" s="374"/>
      <c r="I29" s="374"/>
      <c r="J29" s="374"/>
      <c r="K29" s="374"/>
      <c r="L29" s="374"/>
      <c r="M29" s="374"/>
      <c r="N29" s="374"/>
    </row>
    <row r="30" spans="1:14" x14ac:dyDescent="0.2">
      <c r="A30" s="374"/>
      <c r="B30" s="374"/>
      <c r="C30" s="374"/>
      <c r="D30" s="374"/>
      <c r="E30" s="374"/>
      <c r="F30" s="374"/>
      <c r="G30" s="374"/>
      <c r="H30" s="374"/>
      <c r="I30" s="374"/>
      <c r="J30" s="374"/>
      <c r="K30" s="374"/>
      <c r="L30" s="374"/>
      <c r="M30" s="374"/>
      <c r="N30" s="374"/>
    </row>
  </sheetData>
  <sheetProtection formatCells="0" selectLockedCells="1"/>
  <mergeCells count="30">
    <mergeCell ref="B24:M24"/>
    <mergeCell ref="B26:M26"/>
    <mergeCell ref="B25:M25"/>
    <mergeCell ref="B28:M28"/>
    <mergeCell ref="B27:M27"/>
    <mergeCell ref="B22:M22"/>
    <mergeCell ref="B9:M9"/>
    <mergeCell ref="B10:M10"/>
    <mergeCell ref="B11:M11"/>
    <mergeCell ref="B12:M12"/>
    <mergeCell ref="B14:M14"/>
    <mergeCell ref="B20:M20"/>
    <mergeCell ref="B21:M21"/>
    <mergeCell ref="B15:F15"/>
    <mergeCell ref="B16:F16"/>
    <mergeCell ref="B17:F17"/>
    <mergeCell ref="B18:F18"/>
    <mergeCell ref="B19:F19"/>
    <mergeCell ref="I15:M15"/>
    <mergeCell ref="I16:M16"/>
    <mergeCell ref="I17:M17"/>
    <mergeCell ref="I18:M18"/>
    <mergeCell ref="I19:M19"/>
    <mergeCell ref="B8:M8"/>
    <mergeCell ref="B1:M1"/>
    <mergeCell ref="B2:M2"/>
    <mergeCell ref="B4:M4"/>
    <mergeCell ref="B5:M5"/>
    <mergeCell ref="A7:N7"/>
    <mergeCell ref="A6:N6"/>
  </mergeCells>
  <hyperlinks>
    <hyperlink ref="B25:M25" r:id="rId1" display="Les modalités de l'aide et les dates de dépôts 2020 peuvent être consultées sur le site de la Région" xr:uid="{00000000-0004-0000-0000-000001000000}"/>
    <hyperlink ref="B14" r:id="rId2" xr:uid="{D891F96F-7D6A-4A78-92D3-F65F4F2F86A6}"/>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Feuil13">
    <tabColor theme="6" tint="-0.249977111117893"/>
  </sheetPr>
  <dimension ref="A1:BD2"/>
  <sheetViews>
    <sheetView workbookViewId="0">
      <selection activeCell="H15" sqref="H15"/>
    </sheetView>
  </sheetViews>
  <sheetFormatPr baseColWidth="10" defaultColWidth="12" defaultRowHeight="11.25" x14ac:dyDescent="0.2"/>
  <cols>
    <col min="1" max="1" width="14.5" style="79" customWidth="1"/>
    <col min="2" max="2" width="14.1640625" style="79" bestFit="1" customWidth="1"/>
    <col min="3" max="3" width="12" style="79" hidden="1" customWidth="1"/>
    <col min="4" max="4" width="6.6640625" style="79" bestFit="1" customWidth="1"/>
    <col min="5" max="5" width="13.83203125" style="79" customWidth="1"/>
    <col min="6" max="6" width="6" style="262" customWidth="1"/>
    <col min="7" max="7" width="4.83203125" style="79" hidden="1" customWidth="1"/>
    <col min="8" max="8" width="28.83203125" style="79" customWidth="1"/>
    <col min="9" max="9" width="3.5" style="230" hidden="1" customWidth="1"/>
    <col min="10" max="10" width="5.33203125" style="79" hidden="1" customWidth="1"/>
    <col min="11" max="11" width="3.5" style="79" bestFit="1" customWidth="1"/>
    <col min="12" max="12" width="3.5" style="230" bestFit="1" customWidth="1"/>
    <col min="13" max="14" width="3.5" style="79" bestFit="1" customWidth="1"/>
    <col min="15" max="18" width="12" style="79" hidden="1" customWidth="1"/>
    <col min="19" max="19" width="3.5" style="79" hidden="1" customWidth="1"/>
    <col min="20" max="20" width="12" style="79" hidden="1" customWidth="1"/>
    <col min="21" max="21" width="8.5" style="228" bestFit="1" customWidth="1"/>
    <col min="22" max="22" width="3.5" style="79" bestFit="1" customWidth="1"/>
    <col min="23" max="23" width="6" style="228" bestFit="1" customWidth="1"/>
    <col min="24" max="25" width="12" style="79" hidden="1" customWidth="1"/>
    <col min="26" max="27" width="6" style="226" bestFit="1" customWidth="1"/>
    <col min="28" max="29" width="12" style="79" hidden="1" customWidth="1"/>
    <col min="30" max="31" width="8" style="79" hidden="1" customWidth="1"/>
    <col min="32" max="34" width="12" style="79" hidden="1" customWidth="1"/>
    <col min="35" max="35" width="8" style="79" hidden="1" customWidth="1"/>
    <col min="36" max="37" width="12" style="79" hidden="1" customWidth="1"/>
    <col min="38" max="42" width="11.83203125" style="79" hidden="1" customWidth="1"/>
    <col min="43" max="43" width="28.83203125" style="79" customWidth="1"/>
    <col min="44" max="48" width="12" style="79" hidden="1" customWidth="1"/>
    <col min="49" max="49" width="3.5" style="226" customWidth="1"/>
    <col min="50" max="50" width="14" style="79" hidden="1" customWidth="1"/>
    <col min="51" max="51" width="12" style="79" hidden="1" customWidth="1"/>
    <col min="52" max="52" width="18.83203125" style="79" hidden="1" customWidth="1"/>
    <col min="53" max="53" width="6" style="79" bestFit="1" customWidth="1"/>
    <col min="54" max="55" width="12" style="79"/>
    <col min="56" max="56" width="27.1640625" style="79" customWidth="1"/>
    <col min="57" max="16384" width="12" style="79"/>
  </cols>
  <sheetData>
    <row r="1" spans="1:56" s="261" customFormat="1" ht="72" customHeight="1" x14ac:dyDescent="0.2">
      <c r="A1" s="231" t="s">
        <v>82</v>
      </c>
      <c r="B1" s="231" t="s">
        <v>105</v>
      </c>
      <c r="C1" s="231" t="s">
        <v>160</v>
      </c>
      <c r="D1" s="232" t="s">
        <v>161</v>
      </c>
      <c r="E1" s="231" t="s">
        <v>106</v>
      </c>
      <c r="F1" s="263" t="s">
        <v>341</v>
      </c>
      <c r="G1" s="233" t="s">
        <v>342</v>
      </c>
      <c r="H1" s="231" t="s">
        <v>162</v>
      </c>
      <c r="I1" s="234" t="s">
        <v>279</v>
      </c>
      <c r="J1" s="235" t="s">
        <v>338</v>
      </c>
      <c r="K1" s="235" t="s">
        <v>83</v>
      </c>
      <c r="L1" s="233" t="s">
        <v>85</v>
      </c>
      <c r="M1" s="236" t="s">
        <v>84</v>
      </c>
      <c r="N1" s="236" t="s">
        <v>343</v>
      </c>
      <c r="O1" s="237" t="s">
        <v>344</v>
      </c>
      <c r="P1" s="237" t="s">
        <v>345</v>
      </c>
      <c r="Q1" s="236" t="s">
        <v>346</v>
      </c>
      <c r="R1" s="238" t="s">
        <v>347</v>
      </c>
      <c r="S1" s="239" t="s">
        <v>348</v>
      </c>
      <c r="T1" s="240" t="s">
        <v>163</v>
      </c>
      <c r="U1" s="241" t="s">
        <v>349</v>
      </c>
      <c r="V1" s="242" t="s">
        <v>350</v>
      </c>
      <c r="W1" s="266" t="s">
        <v>369</v>
      </c>
      <c r="X1" s="243" t="s">
        <v>164</v>
      </c>
      <c r="Y1" s="243" t="s">
        <v>165</v>
      </c>
      <c r="Z1" s="268" t="s">
        <v>351</v>
      </c>
      <c r="AA1" s="268" t="s">
        <v>352</v>
      </c>
      <c r="AB1" s="244" t="s">
        <v>353</v>
      </c>
      <c r="AC1" s="245" t="s">
        <v>354</v>
      </c>
      <c r="AD1" s="246" t="s">
        <v>355</v>
      </c>
      <c r="AE1" s="247" t="s">
        <v>169</v>
      </c>
      <c r="AF1" s="247" t="s">
        <v>356</v>
      </c>
      <c r="AG1" s="248" t="s">
        <v>357</v>
      </c>
      <c r="AH1" s="249" t="s">
        <v>358</v>
      </c>
      <c r="AI1" s="250" t="s">
        <v>359</v>
      </c>
      <c r="AJ1" s="251" t="s">
        <v>360</v>
      </c>
      <c r="AK1" s="248" t="s">
        <v>361</v>
      </c>
      <c r="AL1" s="248" t="s">
        <v>362</v>
      </c>
      <c r="AM1" s="252" t="s">
        <v>170</v>
      </c>
      <c r="AN1" s="253" t="s">
        <v>171</v>
      </c>
      <c r="AO1" s="252" t="s">
        <v>172</v>
      </c>
      <c r="AP1" s="254" t="s">
        <v>167</v>
      </c>
      <c r="AQ1" s="255" t="s">
        <v>168</v>
      </c>
      <c r="AR1" s="256" t="s">
        <v>363</v>
      </c>
      <c r="AS1" s="257" t="s">
        <v>166</v>
      </c>
      <c r="AT1" s="258" t="s">
        <v>173</v>
      </c>
      <c r="AU1" s="258" t="s">
        <v>364</v>
      </c>
      <c r="AV1" s="259" t="s">
        <v>365</v>
      </c>
      <c r="AW1" s="269" t="s">
        <v>366</v>
      </c>
      <c r="AX1" s="260" t="s">
        <v>367</v>
      </c>
      <c r="AY1" s="261" t="s">
        <v>368</v>
      </c>
      <c r="BA1" s="264" t="s">
        <v>339</v>
      </c>
      <c r="BB1" s="267" t="s">
        <v>340</v>
      </c>
      <c r="BC1" s="267" t="s">
        <v>371</v>
      </c>
      <c r="BD1" s="267" t="s">
        <v>370</v>
      </c>
    </row>
    <row r="2" spans="1:56" s="72" customFormat="1" ht="73.5" customHeight="1" x14ac:dyDescent="0.2">
      <c r="A2" s="74">
        <f>'1_TITRE'!B2</f>
        <v>0</v>
      </c>
      <c r="B2" s="73" t="str">
        <f>CONCATENATE('4_AUTEURS'!F4," &amp; ",'4_AUTEURS'!F13)</f>
        <v>0 &amp; 0</v>
      </c>
      <c r="C2" s="73"/>
      <c r="D2" s="224" t="str">
        <f>CONCATENATE('4_AUTEURS'!H7," ",'4_AUTEURS'!N7," &amp; ",'4_AUTEURS'!H16," ",'4_AUTEURS'!N16)</f>
        <v xml:space="preserve"> 0 &amp;  0</v>
      </c>
      <c r="E2" s="73">
        <f>'2_PRODUCTION'!B8</f>
        <v>0</v>
      </c>
      <c r="F2" s="73" t="str">
        <f>LEFT('3_ENTREPRISE'!B9,2)</f>
        <v/>
      </c>
      <c r="G2" s="224"/>
      <c r="H2" s="73"/>
      <c r="I2" s="225">
        <f>'1_TITRE'!G9</f>
        <v>0</v>
      </c>
      <c r="J2" s="225"/>
      <c r="K2" s="225">
        <f>INSTRUCTION!J2</f>
        <v>0</v>
      </c>
      <c r="L2" s="225" t="str">
        <f>INSTRUCTION!K2</f>
        <v>DISTRI</v>
      </c>
      <c r="M2" s="225">
        <f>'1_TITRE'!L11</f>
        <v>0</v>
      </c>
      <c r="N2" s="225">
        <f>'1_TITRE'!L13</f>
        <v>0</v>
      </c>
      <c r="O2" s="75" t="e">
        <f>#REF!</f>
        <v>#REF!</v>
      </c>
      <c r="P2" s="73" t="e">
        <f>#REF!</f>
        <v>#REF!</v>
      </c>
      <c r="Q2" s="73"/>
      <c r="R2" s="73"/>
      <c r="S2" s="73"/>
      <c r="T2" s="73"/>
      <c r="U2" s="265">
        <f>'2_PRODUCTION'!H3</f>
        <v>0</v>
      </c>
      <c r="V2" s="229" t="e">
        <f>U2/W2</f>
        <v>#DIV/0!</v>
      </c>
      <c r="W2" s="227">
        <f>'2_PRODUCTION'!D3</f>
        <v>0</v>
      </c>
      <c r="X2" s="73"/>
      <c r="Y2" s="73"/>
      <c r="Z2" s="270" t="e">
        <f>'5_OPERATIONS'!#REF!</f>
        <v>#REF!</v>
      </c>
      <c r="AA2" s="271" t="e">
        <f>'5_OPERATIONS'!#REF!+'5_OPERATIONS'!#REF!</f>
        <v>#REF!</v>
      </c>
      <c r="AB2" s="73"/>
      <c r="AC2" s="73"/>
      <c r="AD2" s="77"/>
      <c r="AE2" s="77"/>
      <c r="AF2" s="73"/>
      <c r="AG2" s="73"/>
      <c r="AH2" s="73"/>
      <c r="AI2" s="78"/>
      <c r="AJ2" s="73"/>
      <c r="AK2" s="73"/>
      <c r="AL2" s="76"/>
      <c r="AM2" s="73"/>
      <c r="AN2" s="73"/>
      <c r="AO2" s="73"/>
      <c r="AP2" s="76"/>
      <c r="AQ2" s="73" t="str">
        <f>'1_TITRE'!B4</f>
        <v>Synopsis (400 caractères maximum)</v>
      </c>
      <c r="AR2" s="73"/>
      <c r="AS2" s="73"/>
      <c r="AT2" s="73"/>
      <c r="AU2" s="73"/>
      <c r="AV2" s="73"/>
      <c r="AW2" s="224"/>
      <c r="AX2" s="73"/>
      <c r="AY2" s="73"/>
      <c r="AZ2" s="73"/>
      <c r="BA2" s="225">
        <f>'3_ENTREPRISE'!B28</f>
        <v>0</v>
      </c>
      <c r="BB2" s="73"/>
      <c r="BC2" s="73"/>
      <c r="BD2" s="73"/>
    </row>
  </sheetData>
  <pageMargins left="0.7" right="0.7" top="0.75" bottom="0.75" header="0.3" footer="0.3"/>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dimension ref="A1:N18"/>
  <sheetViews>
    <sheetView showGridLines="0" showRuler="0" showWhiteSpace="0" zoomScaleNormal="100" workbookViewId="0">
      <selection activeCell="U13" sqref="U13"/>
    </sheetView>
  </sheetViews>
  <sheetFormatPr baseColWidth="10" defaultColWidth="12" defaultRowHeight="12" x14ac:dyDescent="0.2"/>
  <cols>
    <col min="1" max="1" width="12" style="59" customWidth="1"/>
    <col min="2" max="8" width="12" style="59"/>
    <col min="9" max="12" width="12" style="59" customWidth="1"/>
    <col min="13" max="16384" width="12" style="59"/>
  </cols>
  <sheetData>
    <row r="1" spans="1:14" x14ac:dyDescent="0.2">
      <c r="A1" s="400"/>
      <c r="B1" s="400"/>
      <c r="C1" s="400"/>
      <c r="D1" s="400"/>
      <c r="E1" s="400"/>
      <c r="F1" s="400"/>
      <c r="G1" s="400"/>
      <c r="H1" s="400"/>
      <c r="I1" s="400"/>
      <c r="J1" s="400"/>
      <c r="K1" s="400"/>
      <c r="L1" s="400"/>
      <c r="M1" s="400"/>
      <c r="N1" s="400"/>
    </row>
    <row r="2" spans="1:14" x14ac:dyDescent="0.2">
      <c r="A2" s="400"/>
      <c r="B2" s="547" t="str">
        <f>'0_PAGE_1'!B5</f>
        <v>Dossier de demande d'aide à la diffusion</v>
      </c>
      <c r="C2" s="547"/>
      <c r="D2" s="547"/>
      <c r="E2" s="547"/>
      <c r="F2" s="547"/>
      <c r="G2" s="547"/>
      <c r="H2" s="547"/>
      <c r="I2" s="547"/>
      <c r="J2" s="547"/>
      <c r="K2" s="547"/>
      <c r="L2" s="547"/>
      <c r="M2" s="547"/>
      <c r="N2" s="400"/>
    </row>
    <row r="3" spans="1:14" x14ac:dyDescent="0.2">
      <c r="A3" s="400"/>
      <c r="B3" s="547" t="str">
        <f>'0_PAGE_1'!A6</f>
        <v>pour un projet de documentaire, d'animation ou de fiction</v>
      </c>
      <c r="C3" s="547"/>
      <c r="D3" s="547"/>
      <c r="E3" s="547"/>
      <c r="F3" s="547"/>
      <c r="G3" s="547"/>
      <c r="H3" s="547"/>
      <c r="I3" s="547"/>
      <c r="J3" s="547"/>
      <c r="K3" s="547"/>
      <c r="L3" s="547"/>
      <c r="M3" s="547"/>
      <c r="N3" s="400"/>
    </row>
    <row r="4" spans="1:14" x14ac:dyDescent="0.2">
      <c r="A4" s="400"/>
      <c r="B4" s="547" t="str">
        <f>'0_PAGE_1'!A7</f>
        <v>court-métrage, long-métrage cinéma, unitaire ou série audiovisuelle (Télédiffusion ou Webdiffusion), nouvelles narration (XR,…)</v>
      </c>
      <c r="C4" s="547"/>
      <c r="D4" s="547"/>
      <c r="E4" s="547"/>
      <c r="F4" s="547"/>
      <c r="G4" s="547"/>
      <c r="H4" s="547"/>
      <c r="I4" s="547"/>
      <c r="J4" s="547"/>
      <c r="K4" s="547"/>
      <c r="L4" s="547"/>
      <c r="M4" s="547"/>
      <c r="N4" s="400"/>
    </row>
    <row r="5" spans="1:14" s="80" customFormat="1" x14ac:dyDescent="0.2">
      <c r="A5" s="401"/>
      <c r="B5" s="548">
        <f>'1_TITRE'!B2</f>
        <v>0</v>
      </c>
      <c r="C5" s="548"/>
      <c r="D5" s="548"/>
      <c r="E5" s="548"/>
      <c r="F5" s="548"/>
      <c r="G5" s="548"/>
      <c r="H5" s="548"/>
      <c r="I5" s="548"/>
      <c r="J5" s="548"/>
      <c r="K5" s="548"/>
      <c r="L5" s="548"/>
      <c r="M5" s="548"/>
      <c r="N5" s="401"/>
    </row>
    <row r="6" spans="1:14" s="80" customFormat="1" ht="38.25" customHeight="1" x14ac:dyDescent="0.2">
      <c r="A6" s="401"/>
      <c r="B6" s="399"/>
      <c r="C6" s="399"/>
      <c r="D6" s="399"/>
      <c r="E6" s="399"/>
      <c r="F6" s="399"/>
      <c r="G6" s="399"/>
      <c r="H6" s="399"/>
      <c r="I6" s="399"/>
      <c r="J6" s="399"/>
      <c r="K6" s="399"/>
      <c r="L6" s="557" t="s">
        <v>446</v>
      </c>
      <c r="M6" s="557"/>
      <c r="N6" s="401"/>
    </row>
    <row r="7" spans="1:14" ht="74.25" customHeight="1" x14ac:dyDescent="0.2">
      <c r="A7" s="400"/>
      <c r="B7" s="558" t="s">
        <v>118</v>
      </c>
      <c r="C7" s="558"/>
      <c r="D7" s="558"/>
      <c r="E7" s="558"/>
      <c r="F7" s="558"/>
      <c r="G7" s="558"/>
      <c r="H7" s="558"/>
      <c r="I7" s="558"/>
      <c r="J7" s="558"/>
      <c r="K7" s="558"/>
      <c r="L7" s="549" t="s">
        <v>428</v>
      </c>
      <c r="M7" s="550"/>
      <c r="N7" s="400"/>
    </row>
    <row r="8" spans="1:14" ht="30" customHeight="1" x14ac:dyDescent="0.2">
      <c r="A8" s="400"/>
      <c r="B8" s="559" t="s">
        <v>174</v>
      </c>
      <c r="C8" s="560"/>
      <c r="D8" s="560"/>
      <c r="E8" s="560"/>
      <c r="F8" s="560"/>
      <c r="G8" s="560"/>
      <c r="H8" s="560"/>
      <c r="I8" s="560"/>
      <c r="J8" s="560"/>
      <c r="K8" s="560"/>
      <c r="L8" s="551" t="s">
        <v>427</v>
      </c>
      <c r="M8" s="552"/>
      <c r="N8" s="400"/>
    </row>
    <row r="9" spans="1:14" ht="12" customHeight="1" x14ac:dyDescent="0.2">
      <c r="A9" s="400"/>
      <c r="B9" s="542" t="s">
        <v>92</v>
      </c>
      <c r="C9" s="543"/>
      <c r="D9" s="543"/>
      <c r="E9" s="543"/>
      <c r="F9" s="543"/>
      <c r="G9" s="543"/>
      <c r="H9" s="543"/>
      <c r="I9" s="543"/>
      <c r="J9" s="543"/>
      <c r="K9" s="543"/>
      <c r="L9" s="553"/>
      <c r="M9" s="554"/>
      <c r="N9" s="400"/>
    </row>
    <row r="10" spans="1:14" ht="24.75" customHeight="1" x14ac:dyDescent="0.2">
      <c r="A10" s="400"/>
      <c r="B10" s="542" t="s">
        <v>373</v>
      </c>
      <c r="C10" s="543"/>
      <c r="D10" s="543"/>
      <c r="E10" s="543"/>
      <c r="F10" s="543"/>
      <c r="G10" s="543"/>
      <c r="H10" s="543"/>
      <c r="I10" s="543"/>
      <c r="J10" s="543"/>
      <c r="K10" s="543"/>
      <c r="L10" s="553"/>
      <c r="M10" s="554"/>
      <c r="N10" s="400"/>
    </row>
    <row r="11" spans="1:14" ht="12" customHeight="1" x14ac:dyDescent="0.2">
      <c r="A11" s="400"/>
      <c r="B11" s="542" t="s">
        <v>374</v>
      </c>
      <c r="C11" s="543"/>
      <c r="D11" s="543"/>
      <c r="E11" s="543"/>
      <c r="F11" s="543"/>
      <c r="G11" s="543"/>
      <c r="H11" s="543"/>
      <c r="I11" s="543"/>
      <c r="J11" s="543"/>
      <c r="K11" s="543"/>
      <c r="L11" s="555"/>
      <c r="M11" s="556"/>
      <c r="N11" s="400"/>
    </row>
    <row r="12" spans="1:14" ht="12" customHeight="1" x14ac:dyDescent="0.2">
      <c r="A12" s="400"/>
      <c r="B12" s="561" t="s">
        <v>405</v>
      </c>
      <c r="C12" s="562"/>
      <c r="D12" s="562"/>
      <c r="E12" s="562"/>
      <c r="F12" s="562"/>
      <c r="G12" s="562"/>
      <c r="H12" s="562"/>
      <c r="I12" s="562"/>
      <c r="J12" s="562"/>
      <c r="K12" s="562"/>
      <c r="L12" s="551" t="s">
        <v>426</v>
      </c>
      <c r="M12" s="552"/>
      <c r="N12" s="400"/>
    </row>
    <row r="13" spans="1:14" ht="46.5" customHeight="1" x14ac:dyDescent="0.2">
      <c r="A13" s="400"/>
      <c r="B13" s="563" t="s">
        <v>406</v>
      </c>
      <c r="C13" s="564"/>
      <c r="D13" s="564"/>
      <c r="E13" s="564"/>
      <c r="F13" s="564"/>
      <c r="G13" s="564"/>
      <c r="H13" s="564"/>
      <c r="I13" s="564"/>
      <c r="J13" s="564"/>
      <c r="K13" s="564"/>
      <c r="L13" s="553"/>
      <c r="M13" s="554"/>
      <c r="N13" s="400"/>
    </row>
    <row r="14" spans="1:14" ht="12" customHeight="1" x14ac:dyDescent="0.2">
      <c r="A14" s="400"/>
      <c r="B14" s="542" t="s">
        <v>375</v>
      </c>
      <c r="C14" s="543"/>
      <c r="D14" s="543"/>
      <c r="E14" s="543"/>
      <c r="F14" s="543"/>
      <c r="G14" s="543"/>
      <c r="H14" s="543"/>
      <c r="I14" s="543"/>
      <c r="J14" s="543"/>
      <c r="K14" s="543"/>
      <c r="L14" s="553"/>
      <c r="M14" s="554"/>
      <c r="N14" s="400"/>
    </row>
    <row r="15" spans="1:14" ht="12" customHeight="1" x14ac:dyDescent="0.2">
      <c r="A15" s="400"/>
      <c r="B15" s="563" t="s">
        <v>423</v>
      </c>
      <c r="C15" s="564"/>
      <c r="D15" s="564"/>
      <c r="E15" s="564"/>
      <c r="F15" s="564"/>
      <c r="G15" s="564"/>
      <c r="H15" s="564"/>
      <c r="I15" s="564"/>
      <c r="J15" s="564"/>
      <c r="K15" s="564"/>
      <c r="L15" s="553"/>
      <c r="M15" s="554"/>
      <c r="N15" s="400"/>
    </row>
    <row r="16" spans="1:14" ht="12" customHeight="1" x14ac:dyDescent="0.2">
      <c r="A16" s="400"/>
      <c r="B16" s="542" t="s">
        <v>425</v>
      </c>
      <c r="C16" s="543"/>
      <c r="D16" s="543"/>
      <c r="E16" s="543"/>
      <c r="F16" s="543"/>
      <c r="G16" s="543"/>
      <c r="H16" s="543"/>
      <c r="I16" s="543"/>
      <c r="J16" s="543"/>
      <c r="K16" s="543"/>
      <c r="L16" s="553"/>
      <c r="M16" s="554"/>
      <c r="N16" s="400"/>
    </row>
    <row r="17" spans="1:14" s="71" customFormat="1" ht="12" customHeight="1" x14ac:dyDescent="0.2">
      <c r="A17" s="402"/>
      <c r="B17" s="544" t="s">
        <v>86</v>
      </c>
      <c r="C17" s="545"/>
      <c r="D17" s="545"/>
      <c r="E17" s="545"/>
      <c r="F17" s="545"/>
      <c r="G17" s="545"/>
      <c r="H17" s="545"/>
      <c r="I17" s="545"/>
      <c r="J17" s="545"/>
      <c r="K17" s="545"/>
      <c r="L17" s="555"/>
      <c r="M17" s="556"/>
      <c r="N17" s="402"/>
    </row>
    <row r="18" spans="1:14" ht="25.5" customHeight="1" x14ac:dyDescent="0.2">
      <c r="A18" s="400"/>
      <c r="B18" s="546" t="s">
        <v>159</v>
      </c>
      <c r="C18" s="546"/>
      <c r="D18" s="546"/>
      <c r="E18" s="546"/>
      <c r="F18" s="546"/>
      <c r="G18" s="546"/>
      <c r="H18" s="546"/>
      <c r="I18" s="546"/>
      <c r="J18" s="546"/>
      <c r="K18" s="546"/>
      <c r="L18" s="546"/>
      <c r="M18" s="546"/>
      <c r="N18" s="400"/>
    </row>
  </sheetData>
  <sheetProtection formatCells="0" selectLockedCells="1"/>
  <mergeCells count="20">
    <mergeCell ref="B12:K12"/>
    <mergeCell ref="B13:K13"/>
    <mergeCell ref="B14:K14"/>
    <mergeCell ref="B15:K15"/>
    <mergeCell ref="B16:K16"/>
    <mergeCell ref="B17:K17"/>
    <mergeCell ref="B18:M18"/>
    <mergeCell ref="B2:M2"/>
    <mergeCell ref="B3:M3"/>
    <mergeCell ref="B4:M4"/>
    <mergeCell ref="B5:M5"/>
    <mergeCell ref="L7:M7"/>
    <mergeCell ref="L8:M11"/>
    <mergeCell ref="L12:M17"/>
    <mergeCell ref="L6:M6"/>
    <mergeCell ref="B7:K7"/>
    <mergeCell ref="B8:K8"/>
    <mergeCell ref="B9:K9"/>
    <mergeCell ref="B10:K10"/>
    <mergeCell ref="B11:K11"/>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1"/>
  <sheetViews>
    <sheetView showGridLines="0" zoomScaleNormal="100" zoomScaleSheetLayoutView="100" zoomScalePageLayoutView="90" workbookViewId="0">
      <selection activeCell="R17" sqref="R17"/>
    </sheetView>
  </sheetViews>
  <sheetFormatPr baseColWidth="10" defaultColWidth="12" defaultRowHeight="12" x14ac:dyDescent="0.2"/>
  <cols>
    <col min="1" max="3" width="12" style="2" customWidth="1"/>
    <col min="4" max="16384" width="12" style="2"/>
  </cols>
  <sheetData>
    <row r="1" spans="1:14" x14ac:dyDescent="0.2">
      <c r="A1" s="67"/>
      <c r="B1" s="415" t="s">
        <v>421</v>
      </c>
      <c r="C1" s="415"/>
      <c r="D1" s="415"/>
      <c r="E1" s="415"/>
      <c r="F1" s="415"/>
      <c r="G1" s="415"/>
      <c r="H1" s="415"/>
      <c r="I1" s="415"/>
      <c r="J1" s="415"/>
      <c r="K1" s="415"/>
      <c r="L1" s="415"/>
      <c r="M1" s="415"/>
      <c r="N1" s="67"/>
    </row>
    <row r="2" spans="1:14" ht="15" x14ac:dyDescent="0.2">
      <c r="A2" s="68"/>
      <c r="B2" s="417"/>
      <c r="C2" s="417"/>
      <c r="D2" s="417"/>
      <c r="E2" s="417"/>
      <c r="F2" s="417"/>
      <c r="G2" s="417"/>
      <c r="H2" s="417"/>
      <c r="I2" s="417"/>
      <c r="J2" s="417"/>
      <c r="K2" s="417"/>
      <c r="L2" s="417"/>
      <c r="M2" s="417"/>
      <c r="N2" s="68"/>
    </row>
    <row r="3" spans="1:14" s="274" customFormat="1" x14ac:dyDescent="0.2">
      <c r="A3" s="275"/>
      <c r="B3" s="414"/>
      <c r="C3" s="414"/>
      <c r="D3" s="414"/>
      <c r="E3" s="414"/>
      <c r="F3" s="414"/>
      <c r="G3" s="368"/>
      <c r="H3" s="368"/>
      <c r="I3" s="275"/>
      <c r="J3" s="275"/>
      <c r="K3" s="275"/>
      <c r="L3" s="275"/>
      <c r="M3" s="275"/>
      <c r="N3" s="275"/>
    </row>
    <row r="4" spans="1:14" ht="12" customHeight="1" x14ac:dyDescent="0.2">
      <c r="A4" s="68"/>
      <c r="B4" s="418" t="s">
        <v>411</v>
      </c>
      <c r="C4" s="418"/>
      <c r="D4" s="418"/>
      <c r="E4" s="418"/>
      <c r="F4" s="418"/>
      <c r="G4" s="418"/>
      <c r="H4" s="418"/>
      <c r="I4" s="418"/>
      <c r="J4" s="418"/>
      <c r="K4" s="418"/>
      <c r="L4" s="418"/>
      <c r="M4" s="418"/>
      <c r="N4" s="68"/>
    </row>
    <row r="5" spans="1:14" s="367" customFormat="1" x14ac:dyDescent="0.2">
      <c r="A5" s="368"/>
      <c r="B5" s="418"/>
      <c r="C5" s="418"/>
      <c r="D5" s="418"/>
      <c r="E5" s="418"/>
      <c r="F5" s="418"/>
      <c r="G5" s="418"/>
      <c r="H5" s="418"/>
      <c r="I5" s="418"/>
      <c r="J5" s="418"/>
      <c r="K5" s="418"/>
      <c r="L5" s="418"/>
      <c r="M5" s="418"/>
      <c r="N5" s="368"/>
    </row>
    <row r="6" spans="1:14" s="367" customFormat="1" x14ac:dyDescent="0.2">
      <c r="A6" s="368"/>
      <c r="B6" s="418"/>
      <c r="C6" s="418"/>
      <c r="D6" s="418"/>
      <c r="E6" s="418"/>
      <c r="F6" s="418"/>
      <c r="G6" s="418"/>
      <c r="H6" s="418"/>
      <c r="I6" s="418"/>
      <c r="J6" s="418"/>
      <c r="K6" s="418"/>
      <c r="L6" s="418"/>
      <c r="M6" s="418"/>
      <c r="N6" s="368"/>
    </row>
    <row r="7" spans="1:14" s="367" customFormat="1" x14ac:dyDescent="0.2">
      <c r="A7" s="368"/>
      <c r="B7" s="418"/>
      <c r="C7" s="418"/>
      <c r="D7" s="418"/>
      <c r="E7" s="418"/>
      <c r="F7" s="418"/>
      <c r="G7" s="418"/>
      <c r="H7" s="418"/>
      <c r="I7" s="418"/>
      <c r="J7" s="418"/>
      <c r="K7" s="418"/>
      <c r="L7" s="418"/>
      <c r="M7" s="418"/>
      <c r="N7" s="368"/>
    </row>
    <row r="8" spans="1:14" x14ac:dyDescent="0.2">
      <c r="A8" s="97"/>
      <c r="B8" s="96"/>
      <c r="C8" s="96"/>
      <c r="D8" s="96"/>
      <c r="E8" s="96"/>
      <c r="F8" s="96"/>
      <c r="G8" s="96"/>
      <c r="H8" s="96"/>
      <c r="I8" s="96"/>
      <c r="J8" s="96"/>
      <c r="K8" s="96"/>
      <c r="L8" s="96"/>
      <c r="M8" s="96"/>
      <c r="N8" s="97"/>
    </row>
    <row r="9" spans="1:14" x14ac:dyDescent="0.2">
      <c r="A9" s="68"/>
      <c r="B9" s="371" t="s">
        <v>130</v>
      </c>
      <c r="C9" s="371"/>
      <c r="D9" s="371"/>
      <c r="E9" s="371"/>
      <c r="F9" s="371"/>
      <c r="G9" s="416"/>
      <c r="H9" s="416"/>
      <c r="I9" s="419" t="s">
        <v>2</v>
      </c>
      <c r="J9" s="419"/>
      <c r="K9" s="419"/>
      <c r="L9" s="420"/>
      <c r="M9" s="420"/>
      <c r="N9" s="68"/>
    </row>
    <row r="10" spans="1:14" ht="15" x14ac:dyDescent="0.2">
      <c r="A10" s="95"/>
      <c r="B10" s="366"/>
      <c r="C10" s="366"/>
      <c r="D10" s="366"/>
      <c r="E10" s="366"/>
      <c r="F10" s="366"/>
      <c r="G10" s="93"/>
      <c r="H10" s="93"/>
      <c r="I10" s="63"/>
      <c r="J10" s="98"/>
      <c r="K10" s="98"/>
      <c r="L10" s="98"/>
      <c r="M10" s="98"/>
      <c r="N10" s="95"/>
    </row>
    <row r="11" spans="1:14" s="3" customFormat="1" x14ac:dyDescent="0.2">
      <c r="A11" s="65"/>
      <c r="B11" s="371" t="s">
        <v>415</v>
      </c>
      <c r="C11" s="371"/>
      <c r="D11" s="371"/>
      <c r="E11" s="371"/>
      <c r="F11" s="371"/>
      <c r="G11" s="416"/>
      <c r="H11" s="416"/>
      <c r="I11" s="419" t="s">
        <v>292</v>
      </c>
      <c r="J11" s="419"/>
      <c r="K11" s="419"/>
      <c r="L11" s="420"/>
      <c r="M11" s="420"/>
      <c r="N11" s="65"/>
    </row>
    <row r="12" spans="1:14" s="3" customFormat="1" ht="15" x14ac:dyDescent="0.2">
      <c r="A12" s="94"/>
      <c r="B12" s="366"/>
      <c r="C12" s="366"/>
      <c r="D12" s="366"/>
      <c r="E12" s="366"/>
      <c r="F12" s="366"/>
      <c r="G12" s="93"/>
      <c r="H12" s="93"/>
      <c r="I12" s="63"/>
      <c r="J12" s="98"/>
      <c r="K12" s="98"/>
      <c r="L12" s="98"/>
      <c r="M12" s="98"/>
      <c r="N12" s="94"/>
    </row>
    <row r="13" spans="1:14" x14ac:dyDescent="0.2">
      <c r="A13" s="68"/>
      <c r="B13" s="371" t="s">
        <v>414</v>
      </c>
      <c r="C13" s="371"/>
      <c r="D13" s="371"/>
      <c r="E13" s="371"/>
      <c r="F13" s="371"/>
      <c r="G13" s="416"/>
      <c r="H13" s="416"/>
      <c r="I13" s="419" t="s">
        <v>291</v>
      </c>
      <c r="J13" s="419"/>
      <c r="K13" s="419"/>
      <c r="L13" s="420"/>
      <c r="M13" s="420"/>
      <c r="N13" s="68"/>
    </row>
    <row r="14" spans="1:14" ht="15" x14ac:dyDescent="0.2">
      <c r="A14" s="68"/>
      <c r="B14" s="66"/>
      <c r="C14" s="66"/>
      <c r="D14" s="66"/>
      <c r="E14" s="66"/>
      <c r="F14" s="66"/>
      <c r="G14" s="69"/>
      <c r="H14" s="69"/>
      <c r="I14" s="69"/>
      <c r="J14" s="69"/>
      <c r="K14" s="69"/>
      <c r="L14" s="69"/>
      <c r="M14" s="69"/>
      <c r="N14" s="68"/>
    </row>
    <row r="15" spans="1:14" ht="12" customHeight="1" x14ac:dyDescent="0.2">
      <c r="A15" s="384"/>
      <c r="B15" s="421" t="s">
        <v>286</v>
      </c>
      <c r="C15" s="421"/>
      <c r="D15" s="421"/>
      <c r="E15" s="421"/>
      <c r="F15" s="386"/>
      <c r="G15" s="386"/>
      <c r="H15" s="386"/>
      <c r="I15" s="386"/>
      <c r="J15" s="421" t="s">
        <v>440</v>
      </c>
      <c r="K15" s="421"/>
      <c r="L15" s="421"/>
      <c r="M15" s="421"/>
      <c r="N15" s="384"/>
    </row>
    <row r="16" spans="1:14" ht="12" customHeight="1" x14ac:dyDescent="0.2">
      <c r="A16" s="368"/>
      <c r="B16" s="422"/>
      <c r="C16" s="422"/>
      <c r="D16" s="422"/>
      <c r="E16" s="422"/>
      <c r="F16" s="386"/>
      <c r="G16" s="386"/>
      <c r="H16" s="386"/>
      <c r="I16" s="386"/>
      <c r="J16" s="422"/>
      <c r="K16" s="422"/>
      <c r="L16" s="422"/>
      <c r="M16" s="422"/>
      <c r="N16" s="368"/>
    </row>
    <row r="17" spans="1:14" ht="12" customHeight="1" x14ac:dyDescent="0.2">
      <c r="A17" s="390"/>
      <c r="B17" s="423" t="s">
        <v>432</v>
      </c>
      <c r="C17" s="423"/>
      <c r="D17" s="423"/>
      <c r="E17" s="423"/>
      <c r="F17" s="423"/>
      <c r="G17" s="423"/>
      <c r="H17" s="423"/>
      <c r="I17" s="423"/>
      <c r="J17" s="423"/>
      <c r="K17" s="423"/>
      <c r="L17" s="423"/>
      <c r="M17" s="423"/>
      <c r="N17" s="390"/>
    </row>
    <row r="18" spans="1:14" ht="12" customHeight="1" x14ac:dyDescent="0.2">
      <c r="A18" s="390"/>
      <c r="B18" s="423" t="s">
        <v>433</v>
      </c>
      <c r="C18" s="423"/>
      <c r="D18" s="423"/>
      <c r="E18" s="423"/>
      <c r="F18" s="423"/>
      <c r="G18" s="423"/>
      <c r="H18" s="423"/>
      <c r="I18" s="423"/>
      <c r="J18" s="423"/>
      <c r="K18" s="423"/>
      <c r="L18" s="423"/>
      <c r="M18" s="423"/>
      <c r="N18" s="390"/>
    </row>
    <row r="19" spans="1:14" x14ac:dyDescent="0.2">
      <c r="A19" s="390"/>
      <c r="B19" s="391" t="s">
        <v>434</v>
      </c>
      <c r="C19" s="392" t="s">
        <v>435</v>
      </c>
      <c r="D19" s="392"/>
      <c r="E19" s="392"/>
      <c r="F19" s="425" t="s">
        <v>441</v>
      </c>
      <c r="G19" s="425"/>
      <c r="H19" s="425"/>
      <c r="I19" s="425"/>
      <c r="J19" s="391" t="s">
        <v>434</v>
      </c>
      <c r="K19" s="392" t="s">
        <v>435</v>
      </c>
      <c r="L19" s="392"/>
      <c r="M19" s="392"/>
      <c r="N19" s="390"/>
    </row>
    <row r="20" spans="1:14" x14ac:dyDescent="0.2">
      <c r="A20" s="390"/>
      <c r="B20" s="390"/>
      <c r="C20" s="390"/>
      <c r="D20" s="390"/>
      <c r="E20" s="390"/>
      <c r="F20" s="390"/>
      <c r="G20" s="390"/>
      <c r="H20" s="390"/>
      <c r="I20" s="390"/>
      <c r="J20" s="390"/>
      <c r="K20" s="390"/>
      <c r="L20" s="390"/>
      <c r="M20" s="89"/>
      <c r="N20" s="390"/>
    </row>
    <row r="21" spans="1:14" x14ac:dyDescent="0.2">
      <c r="A21" s="390"/>
      <c r="B21" s="423" t="s">
        <v>437</v>
      </c>
      <c r="C21" s="423"/>
      <c r="D21" s="423"/>
      <c r="E21" s="423"/>
      <c r="F21" s="423"/>
      <c r="G21" s="423"/>
      <c r="H21" s="423"/>
      <c r="I21" s="423"/>
      <c r="J21" s="423"/>
      <c r="K21" s="423"/>
      <c r="L21" s="423"/>
      <c r="M21" s="423"/>
      <c r="N21" s="390"/>
    </row>
    <row r="22" spans="1:14" ht="12" customHeight="1" x14ac:dyDescent="0.2">
      <c r="A22" s="390"/>
      <c r="B22" s="391" t="s">
        <v>434</v>
      </c>
      <c r="C22" s="392" t="s">
        <v>435</v>
      </c>
      <c r="D22" s="392"/>
      <c r="E22" s="392"/>
      <c r="F22" s="425" t="s">
        <v>441</v>
      </c>
      <c r="G22" s="425"/>
      <c r="H22" s="425"/>
      <c r="I22" s="425"/>
      <c r="J22" s="391" t="s">
        <v>434</v>
      </c>
      <c r="K22" s="392" t="s">
        <v>435</v>
      </c>
      <c r="L22" s="392"/>
      <c r="M22" s="392"/>
      <c r="N22" s="390"/>
    </row>
    <row r="23" spans="1:14" x14ac:dyDescent="0.2">
      <c r="A23" s="390"/>
      <c r="B23" s="425"/>
      <c r="C23" s="425"/>
      <c r="D23" s="425"/>
      <c r="E23" s="425"/>
      <c r="F23" s="425"/>
      <c r="G23" s="425"/>
      <c r="H23" s="425"/>
      <c r="I23" s="425"/>
      <c r="J23" s="425"/>
      <c r="K23" s="425"/>
      <c r="L23" s="425"/>
      <c r="M23" s="425"/>
      <c r="N23" s="390"/>
    </row>
    <row r="24" spans="1:14" x14ac:dyDescent="0.2">
      <c r="A24" s="390"/>
      <c r="B24" s="424" t="s">
        <v>332</v>
      </c>
      <c r="C24" s="424"/>
      <c r="D24" s="424"/>
      <c r="E24" s="424"/>
      <c r="F24" s="386"/>
      <c r="G24" s="386"/>
      <c r="H24" s="386"/>
      <c r="I24" s="89"/>
      <c r="J24" s="424" t="s">
        <v>332</v>
      </c>
      <c r="K24" s="424"/>
      <c r="L24" s="424"/>
      <c r="M24" s="424"/>
      <c r="N24" s="390"/>
    </row>
    <row r="25" spans="1:14" x14ac:dyDescent="0.2">
      <c r="A25" s="390"/>
      <c r="B25" s="424"/>
      <c r="C25" s="424"/>
      <c r="D25" s="424"/>
      <c r="E25" s="424"/>
      <c r="F25" s="386"/>
      <c r="G25" s="386"/>
      <c r="H25" s="386"/>
      <c r="I25" s="89"/>
      <c r="J25" s="424"/>
      <c r="K25" s="424"/>
      <c r="L25" s="424"/>
      <c r="M25" s="424"/>
      <c r="N25" s="390"/>
    </row>
    <row r="26" spans="1:14" x14ac:dyDescent="0.2">
      <c r="A26" s="390"/>
      <c r="B26" s="424"/>
      <c r="C26" s="424"/>
      <c r="D26" s="424"/>
      <c r="E26" s="424"/>
      <c r="F26" s="386"/>
      <c r="G26" s="386"/>
      <c r="H26" s="386"/>
      <c r="I26" s="89"/>
      <c r="J26" s="424"/>
      <c r="K26" s="424"/>
      <c r="L26" s="424"/>
      <c r="M26" s="424"/>
      <c r="N26" s="390"/>
    </row>
    <row r="27" spans="1:14" x14ac:dyDescent="0.2">
      <c r="A27" s="390"/>
      <c r="B27" s="424"/>
      <c r="C27" s="424"/>
      <c r="D27" s="424"/>
      <c r="E27" s="424"/>
      <c r="F27" s="386"/>
      <c r="G27" s="386"/>
      <c r="H27" s="386"/>
      <c r="I27" s="89"/>
      <c r="J27" s="424"/>
      <c r="K27" s="424"/>
      <c r="L27" s="424"/>
      <c r="M27" s="424"/>
      <c r="N27" s="390"/>
    </row>
    <row r="28" spans="1:14" x14ac:dyDescent="0.2">
      <c r="A28" s="390"/>
      <c r="B28" s="393"/>
      <c r="C28" s="393"/>
      <c r="D28" s="393"/>
      <c r="E28" s="393"/>
      <c r="F28" s="393"/>
      <c r="G28" s="393"/>
      <c r="H28" s="393"/>
      <c r="I28" s="393"/>
      <c r="J28" s="393"/>
      <c r="K28" s="393"/>
      <c r="L28" s="393"/>
      <c r="M28" s="393"/>
      <c r="N28" s="390"/>
    </row>
    <row r="29" spans="1:14" x14ac:dyDescent="0.2">
      <c r="A29" s="390"/>
      <c r="B29" s="425" t="s">
        <v>438</v>
      </c>
      <c r="C29" s="425"/>
      <c r="D29" s="425"/>
      <c r="E29" s="425"/>
      <c r="F29" s="425"/>
      <c r="G29" s="425"/>
      <c r="H29" s="425"/>
      <c r="I29" s="425"/>
      <c r="J29" s="425"/>
      <c r="K29" s="425"/>
      <c r="L29" s="425"/>
      <c r="M29" s="425"/>
      <c r="N29" s="390"/>
    </row>
    <row r="30" spans="1:14" x14ac:dyDescent="0.2">
      <c r="A30" s="390"/>
      <c r="B30" s="426" t="s">
        <v>439</v>
      </c>
      <c r="C30" s="426"/>
      <c r="D30" s="426"/>
      <c r="E30" s="426"/>
      <c r="F30" s="426"/>
      <c r="G30" s="426"/>
      <c r="H30" s="426"/>
      <c r="I30" s="426"/>
      <c r="J30" s="426"/>
      <c r="K30" s="426"/>
      <c r="L30" s="426"/>
      <c r="M30" s="426"/>
      <c r="N30" s="390"/>
    </row>
    <row r="31" spans="1:14" x14ac:dyDescent="0.2">
      <c r="A31" s="385"/>
      <c r="B31" s="385"/>
      <c r="C31" s="385"/>
      <c r="D31" s="385"/>
      <c r="E31" s="385"/>
      <c r="F31" s="385"/>
      <c r="G31" s="385"/>
      <c r="H31" s="385"/>
      <c r="I31" s="385"/>
      <c r="J31" s="385"/>
      <c r="K31" s="385"/>
      <c r="L31" s="385"/>
      <c r="M31" s="385"/>
      <c r="N31" s="385"/>
    </row>
  </sheetData>
  <sheetProtection selectLockedCells="1"/>
  <mergeCells count="27">
    <mergeCell ref="B24:E27"/>
    <mergeCell ref="J24:M27"/>
    <mergeCell ref="B29:M29"/>
    <mergeCell ref="B30:M30"/>
    <mergeCell ref="B18:M18"/>
    <mergeCell ref="F19:I19"/>
    <mergeCell ref="B21:M21"/>
    <mergeCell ref="F22:I22"/>
    <mergeCell ref="B23:M23"/>
    <mergeCell ref="B15:E15"/>
    <mergeCell ref="J15:M15"/>
    <mergeCell ref="B16:E16"/>
    <mergeCell ref="J16:M16"/>
    <mergeCell ref="B17:M17"/>
    <mergeCell ref="B3:F3"/>
    <mergeCell ref="B1:M1"/>
    <mergeCell ref="G9:H9"/>
    <mergeCell ref="G11:H11"/>
    <mergeCell ref="G13:H13"/>
    <mergeCell ref="B2:M2"/>
    <mergeCell ref="B4:M7"/>
    <mergeCell ref="I9:K9"/>
    <mergeCell ref="L9:M9"/>
    <mergeCell ref="I11:K11"/>
    <mergeCell ref="I13:K13"/>
    <mergeCell ref="L11:M11"/>
    <mergeCell ref="L13:M13"/>
  </mergeCells>
  <dataValidations disablePrompts="1" count="3">
    <dataValidation type="textLength" operator="lessThanOrEqual" allowBlank="1" showInputMessage="1" showErrorMessage="1" error="400 caractères maximum" sqref="B4" xr:uid="{00000000-0002-0000-0100-000000000000}">
      <formula1>420</formula1>
    </dataValidation>
    <dataValidation type="whole" operator="greaterThan" allowBlank="1" showInputMessage="1" showErrorMessage="1" error="Nombre entier uniquement" sqref="L13:M13" xr:uid="{00000000-0002-0000-0100-000001000000}">
      <formula1>0</formula1>
    </dataValidation>
    <dataValidation type="decimal" operator="greaterThan" allowBlank="1" showInputMessage="1" showErrorMessage="1" error="Nombre entier uniquement" sqref="L11:M11" xr:uid="{00000000-0002-0000-0100-000002000000}">
      <formula1>0</formula1>
    </dataValidation>
  </dataValidations>
  <hyperlinks>
    <hyperlink ref="B30:M30"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&amp;C&amp;"-,Gras"&amp;K04-040Région Occitanie&amp;R&amp;K04-040&amp;A</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3000000}">
          <x14:formula1>
            <xm:f>INSTRUCTION!$A$45:$A$50</xm:f>
          </x14:formula1>
          <xm:sqref>G9:H9</xm:sqref>
        </x14:dataValidation>
        <x14:dataValidation type="list" allowBlank="1" showInputMessage="1" showErrorMessage="1" xr:uid="{00000000-0002-0000-0100-000004000000}">
          <x14:formula1>
            <xm:f>INSTRUCTION!$G$46:$G$52</xm:f>
          </x14:formula1>
          <xm:sqref>G13:H13</xm:sqref>
        </x14:dataValidation>
        <x14:dataValidation type="list" allowBlank="1" showInputMessage="1" showErrorMessage="1" xr:uid="{00000000-0002-0000-0100-000005000000}">
          <x14:formula1>
            <xm:f>INSTRUCTION!$D$46:$D$51</xm:f>
          </x14:formula1>
          <xm:sqref>G11:H11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N21"/>
  <sheetViews>
    <sheetView showGridLines="0" showWhiteSpace="0" zoomScaleNormal="100" zoomScaleSheetLayoutView="100" zoomScalePageLayoutView="90" workbookViewId="0">
      <selection activeCell="E26" sqref="E26"/>
    </sheetView>
  </sheetViews>
  <sheetFormatPr baseColWidth="10" defaultColWidth="12" defaultRowHeight="12" x14ac:dyDescent="0.2"/>
  <cols>
    <col min="1" max="3" width="12" style="2" customWidth="1"/>
    <col min="4" max="16384" width="12" style="2"/>
  </cols>
  <sheetData>
    <row r="1" spans="1:14" ht="15" x14ac:dyDescent="0.2">
      <c r="A1" s="91"/>
      <c r="B1" s="417">
        <f>'1_TITRE'!B2</f>
        <v>0</v>
      </c>
      <c r="C1" s="417"/>
      <c r="D1" s="417"/>
      <c r="E1" s="417"/>
      <c r="F1" s="417"/>
      <c r="G1" s="417"/>
      <c r="H1" s="417"/>
      <c r="I1" s="417"/>
      <c r="J1" s="417"/>
      <c r="K1" s="417"/>
      <c r="L1" s="417"/>
      <c r="M1" s="417"/>
      <c r="N1" s="91"/>
    </row>
    <row r="2" spans="1:14" x14ac:dyDescent="0.2">
      <c r="A2" s="91"/>
      <c r="B2" s="90"/>
      <c r="C2" s="90"/>
      <c r="D2" s="90"/>
      <c r="E2" s="90"/>
      <c r="F2" s="90"/>
      <c r="G2" s="90"/>
      <c r="H2" s="90"/>
      <c r="I2" s="90"/>
      <c r="J2" s="90"/>
      <c r="K2" s="90"/>
      <c r="L2" s="90"/>
      <c r="M2" s="90"/>
      <c r="N2" s="91"/>
    </row>
    <row r="3" spans="1:14" ht="12" customHeight="1" x14ac:dyDescent="0.2">
      <c r="A3" s="91"/>
      <c r="B3" s="414" t="s">
        <v>412</v>
      </c>
      <c r="C3" s="414"/>
      <c r="D3" s="442"/>
      <c r="E3" s="442"/>
      <c r="F3" s="414" t="s">
        <v>102</v>
      </c>
      <c r="G3" s="414"/>
      <c r="H3" s="442"/>
      <c r="I3" s="442"/>
      <c r="J3" s="414" t="s">
        <v>104</v>
      </c>
      <c r="K3" s="414"/>
      <c r="L3" s="442"/>
      <c r="M3" s="442"/>
      <c r="N3" s="91"/>
    </row>
    <row r="4" spans="1:14" ht="12" customHeight="1" x14ac:dyDescent="0.2">
      <c r="A4" s="91"/>
      <c r="B4" s="414"/>
      <c r="C4" s="414"/>
      <c r="D4" s="91"/>
      <c r="E4" s="91"/>
      <c r="F4" s="414"/>
      <c r="G4" s="414"/>
      <c r="H4" s="441"/>
      <c r="I4" s="441"/>
      <c r="J4" s="414"/>
      <c r="K4" s="414"/>
      <c r="L4" s="441"/>
      <c r="M4" s="441"/>
      <c r="N4" s="91"/>
    </row>
    <row r="5" spans="1:14" ht="12" customHeight="1" x14ac:dyDescent="0.2">
      <c r="A5" s="91"/>
      <c r="B5" s="414"/>
      <c r="C5" s="414"/>
      <c r="D5" s="91"/>
      <c r="E5" s="91"/>
      <c r="F5" s="414"/>
      <c r="G5" s="414"/>
      <c r="H5" s="441"/>
      <c r="I5" s="441"/>
      <c r="J5" s="414"/>
      <c r="K5" s="414"/>
      <c r="L5" s="441"/>
      <c r="M5" s="441"/>
      <c r="N5" s="91"/>
    </row>
    <row r="6" spans="1:14" s="3" customFormat="1" x14ac:dyDescent="0.2">
      <c r="A6" s="273"/>
      <c r="B6" s="414"/>
      <c r="C6" s="414"/>
      <c r="D6" s="99"/>
      <c r="E6" s="99"/>
      <c r="F6" s="99"/>
      <c r="G6" s="99"/>
      <c r="H6" s="99"/>
      <c r="I6" s="99"/>
      <c r="J6" s="273"/>
      <c r="K6" s="273"/>
      <c r="L6" s="273"/>
      <c r="M6" s="273"/>
      <c r="N6" s="273"/>
    </row>
    <row r="7" spans="1:14" s="3" customFormat="1" ht="12" customHeight="1" x14ac:dyDescent="0.2">
      <c r="A7" s="88"/>
      <c r="B7" s="423" t="s">
        <v>103</v>
      </c>
      <c r="C7" s="423"/>
      <c r="D7" s="423"/>
      <c r="E7" s="423"/>
      <c r="F7" s="423"/>
      <c r="G7" s="423"/>
      <c r="H7" s="423"/>
      <c r="I7" s="423"/>
      <c r="J7" s="423"/>
      <c r="K7" s="423"/>
      <c r="L7" s="423"/>
      <c r="M7" s="423"/>
      <c r="N7" s="88"/>
    </row>
    <row r="8" spans="1:14" ht="12" customHeight="1" x14ac:dyDescent="0.2">
      <c r="A8" s="91"/>
      <c r="B8" s="438"/>
      <c r="C8" s="438"/>
      <c r="D8" s="438"/>
      <c r="E8" s="438"/>
      <c r="F8" s="438"/>
      <c r="G8" s="438"/>
      <c r="H8" s="438"/>
      <c r="I8" s="438"/>
      <c r="J8" s="438"/>
      <c r="K8" s="438"/>
      <c r="L8" s="438"/>
      <c r="M8" s="438"/>
      <c r="N8" s="91"/>
    </row>
    <row r="9" spans="1:14" ht="12" customHeight="1" x14ac:dyDescent="0.2">
      <c r="A9" s="91"/>
      <c r="B9" s="423"/>
      <c r="C9" s="423"/>
      <c r="D9" s="423"/>
      <c r="E9" s="423"/>
      <c r="F9" s="423"/>
      <c r="G9" s="423"/>
      <c r="H9" s="423"/>
      <c r="I9" s="423"/>
      <c r="J9" s="423"/>
      <c r="K9" s="423"/>
      <c r="L9" s="423"/>
      <c r="M9" s="423"/>
      <c r="N9" s="91"/>
    </row>
    <row r="10" spans="1:14" s="372" customFormat="1" ht="213.75" customHeight="1" x14ac:dyDescent="0.2">
      <c r="A10" s="368"/>
      <c r="B10" s="437" t="s">
        <v>424</v>
      </c>
      <c r="C10" s="437"/>
      <c r="D10" s="437"/>
      <c r="E10" s="437"/>
      <c r="F10" s="437"/>
      <c r="G10" s="437"/>
      <c r="H10" s="437"/>
      <c r="I10" s="437"/>
      <c r="J10" s="437"/>
      <c r="K10" s="437"/>
      <c r="L10" s="437"/>
      <c r="M10" s="437"/>
      <c r="N10" s="368"/>
    </row>
    <row r="11" spans="1:14" s="372" customFormat="1" ht="12" customHeight="1" x14ac:dyDescent="0.2">
      <c r="A11" s="368"/>
      <c r="B11" s="440" t="s">
        <v>430</v>
      </c>
      <c r="C11" s="440"/>
      <c r="D11" s="440"/>
      <c r="E11" s="440"/>
      <c r="F11" s="440"/>
      <c r="G11" s="440"/>
      <c r="H11" s="387" t="s">
        <v>431</v>
      </c>
      <c r="I11" s="439" t="s">
        <v>112</v>
      </c>
      <c r="J11" s="439"/>
      <c r="K11" s="439"/>
      <c r="L11" s="439"/>
      <c r="M11" s="439"/>
      <c r="N11" s="92"/>
    </row>
    <row r="12" spans="1:14" s="372" customFormat="1" x14ac:dyDescent="0.2">
      <c r="A12" s="368"/>
      <c r="B12" s="429"/>
      <c r="C12" s="429"/>
      <c r="D12" s="429"/>
      <c r="E12" s="429"/>
      <c r="F12" s="429"/>
      <c r="G12" s="429"/>
      <c r="H12" s="388"/>
      <c r="I12" s="431" t="s">
        <v>332</v>
      </c>
      <c r="J12" s="431"/>
      <c r="K12" s="431"/>
      <c r="L12" s="431"/>
      <c r="M12" s="431"/>
      <c r="N12" s="368"/>
    </row>
    <row r="13" spans="1:14" s="372" customFormat="1" x14ac:dyDescent="0.2">
      <c r="A13" s="368"/>
      <c r="B13" s="430"/>
      <c r="C13" s="430"/>
      <c r="D13" s="430"/>
      <c r="E13" s="430"/>
      <c r="F13" s="430"/>
      <c r="G13" s="430"/>
      <c r="H13" s="389"/>
      <c r="I13" s="432"/>
      <c r="J13" s="432"/>
      <c r="K13" s="432"/>
      <c r="L13" s="432"/>
      <c r="M13" s="432"/>
      <c r="N13" s="368"/>
    </row>
    <row r="14" spans="1:14" s="372" customFormat="1" x14ac:dyDescent="0.2">
      <c r="A14" s="368"/>
      <c r="B14" s="433" t="s">
        <v>432</v>
      </c>
      <c r="C14" s="433"/>
      <c r="D14" s="433"/>
      <c r="E14" s="433"/>
      <c r="F14" s="433"/>
      <c r="G14" s="433"/>
      <c r="H14" s="433"/>
      <c r="I14" s="432"/>
      <c r="J14" s="432"/>
      <c r="K14" s="432"/>
      <c r="L14" s="432"/>
      <c r="M14" s="432"/>
      <c r="N14" s="368"/>
    </row>
    <row r="15" spans="1:14" ht="12" customHeight="1" x14ac:dyDescent="0.2">
      <c r="A15" s="390"/>
      <c r="B15" s="433" t="s">
        <v>433</v>
      </c>
      <c r="C15" s="433"/>
      <c r="D15" s="433"/>
      <c r="E15" s="433"/>
      <c r="F15" s="433"/>
      <c r="G15" s="433"/>
      <c r="H15" s="433"/>
      <c r="I15" s="432"/>
      <c r="J15" s="432"/>
      <c r="K15" s="432"/>
      <c r="L15" s="432"/>
      <c r="M15" s="432"/>
      <c r="N15" s="390"/>
    </row>
    <row r="16" spans="1:14" x14ac:dyDescent="0.2">
      <c r="A16" s="390"/>
      <c r="B16" s="391" t="s">
        <v>434</v>
      </c>
      <c r="C16" s="392" t="s">
        <v>435</v>
      </c>
      <c r="D16" s="392"/>
      <c r="E16" s="434" t="s">
        <v>436</v>
      </c>
      <c r="F16" s="434"/>
      <c r="G16" s="434"/>
      <c r="H16" s="434"/>
      <c r="I16" s="432"/>
      <c r="J16" s="432"/>
      <c r="K16" s="432"/>
      <c r="L16" s="432"/>
      <c r="M16" s="432"/>
      <c r="N16" s="390"/>
    </row>
    <row r="17" spans="1:14" x14ac:dyDescent="0.2">
      <c r="A17" s="390"/>
      <c r="B17" s="433" t="s">
        <v>437</v>
      </c>
      <c r="C17" s="433"/>
      <c r="D17" s="433"/>
      <c r="E17" s="433"/>
      <c r="F17" s="433"/>
      <c r="G17" s="433"/>
      <c r="H17" s="433"/>
      <c r="I17" s="433"/>
      <c r="J17" s="433"/>
      <c r="K17" s="433"/>
      <c r="L17" s="433"/>
      <c r="M17" s="433"/>
      <c r="N17" s="390"/>
    </row>
    <row r="18" spans="1:14" x14ac:dyDescent="0.2">
      <c r="A18" s="389"/>
      <c r="B18" s="391" t="s">
        <v>434</v>
      </c>
      <c r="C18" s="392" t="s">
        <v>435</v>
      </c>
      <c r="D18" s="392"/>
      <c r="E18" s="435" t="s">
        <v>438</v>
      </c>
      <c r="F18" s="435"/>
      <c r="G18" s="435"/>
      <c r="H18" s="435"/>
      <c r="I18" s="435"/>
      <c r="J18" s="435"/>
      <c r="K18" s="435"/>
      <c r="L18" s="435"/>
      <c r="M18" s="435"/>
      <c r="N18" s="389"/>
    </row>
    <row r="19" spans="1:14" x14ac:dyDescent="0.2">
      <c r="A19" s="389"/>
      <c r="B19" s="426" t="s">
        <v>439</v>
      </c>
      <c r="C19" s="426"/>
      <c r="D19" s="426"/>
      <c r="E19" s="426"/>
      <c r="F19" s="426"/>
      <c r="G19" s="426"/>
      <c r="H19" s="426"/>
      <c r="I19" s="426"/>
      <c r="J19" s="426"/>
      <c r="K19" s="426"/>
      <c r="L19" s="426"/>
      <c r="M19" s="426"/>
      <c r="N19" s="389"/>
    </row>
    <row r="20" spans="1:14" x14ac:dyDescent="0.2">
      <c r="A20" s="385"/>
      <c r="B20" s="436"/>
      <c r="C20" s="436"/>
      <c r="D20" s="436"/>
      <c r="E20" s="436"/>
      <c r="F20" s="436"/>
      <c r="G20" s="436"/>
      <c r="H20" s="436"/>
      <c r="I20" s="436"/>
      <c r="J20" s="436"/>
      <c r="K20" s="436"/>
      <c r="L20" s="436"/>
      <c r="M20" s="436"/>
      <c r="N20" s="385"/>
    </row>
    <row r="21" spans="1:14" x14ac:dyDescent="0.2">
      <c r="D21" s="427"/>
      <c r="E21" s="427"/>
      <c r="H21" s="427"/>
      <c r="I21" s="427"/>
      <c r="L21" s="428"/>
      <c r="M21" s="428"/>
    </row>
  </sheetData>
  <sheetProtection formatCells="0" selectLockedCells="1"/>
  <mergeCells count="27">
    <mergeCell ref="B1:M1"/>
    <mergeCell ref="H4:I5"/>
    <mergeCell ref="L4:M5"/>
    <mergeCell ref="D3:E3"/>
    <mergeCell ref="F3:G5"/>
    <mergeCell ref="H3:I3"/>
    <mergeCell ref="J3:K5"/>
    <mergeCell ref="L3:M3"/>
    <mergeCell ref="B3:C6"/>
    <mergeCell ref="B10:M10"/>
    <mergeCell ref="B7:M7"/>
    <mergeCell ref="B8:M8"/>
    <mergeCell ref="B9:M9"/>
    <mergeCell ref="I11:M11"/>
    <mergeCell ref="B11:G11"/>
    <mergeCell ref="D21:E21"/>
    <mergeCell ref="H21:I21"/>
    <mergeCell ref="L21:M21"/>
    <mergeCell ref="B12:G13"/>
    <mergeCell ref="I12:M16"/>
    <mergeCell ref="B14:H14"/>
    <mergeCell ref="B15:H15"/>
    <mergeCell ref="E16:H16"/>
    <mergeCell ref="B17:M17"/>
    <mergeCell ref="E18:M18"/>
    <mergeCell ref="B19:M19"/>
    <mergeCell ref="B20:M20"/>
  </mergeCells>
  <hyperlinks>
    <hyperlink ref="B19:M19"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29"/>
  <sheetViews>
    <sheetView showGridLines="0" showRuler="0" zoomScaleNormal="100" workbookViewId="0">
      <selection activeCell="B44" sqref="B44"/>
    </sheetView>
  </sheetViews>
  <sheetFormatPr baseColWidth="10" defaultColWidth="12" defaultRowHeight="12" x14ac:dyDescent="0.2"/>
  <cols>
    <col min="1" max="1" width="52.6640625" style="6" bestFit="1" customWidth="1"/>
    <col min="2" max="2" width="90.33203125" style="6" customWidth="1"/>
    <col min="3" max="16384" width="12" style="6"/>
  </cols>
  <sheetData>
    <row r="1" spans="1:3" ht="15" x14ac:dyDescent="0.2">
      <c r="A1" s="4"/>
      <c r="B1" s="377">
        <f>'1_TITRE'!B2</f>
        <v>0</v>
      </c>
      <c r="C1" s="5"/>
    </row>
    <row r="2" spans="1:3" x14ac:dyDescent="0.2">
      <c r="A2" s="46" t="s">
        <v>103</v>
      </c>
      <c r="B2" s="43">
        <f>'2_PRODUCTION'!B8</f>
        <v>0</v>
      </c>
      <c r="C2" s="5"/>
    </row>
    <row r="3" spans="1:3" x14ac:dyDescent="0.2">
      <c r="A3" s="46" t="s">
        <v>100</v>
      </c>
      <c r="B3" s="44"/>
      <c r="C3" s="5"/>
    </row>
    <row r="4" spans="1:3" s="7" customFormat="1" x14ac:dyDescent="0.2">
      <c r="A4" s="46"/>
      <c r="B4" s="45"/>
      <c r="C4" s="5"/>
    </row>
    <row r="5" spans="1:3" x14ac:dyDescent="0.2">
      <c r="A5" s="46" t="s">
        <v>89</v>
      </c>
      <c r="B5" s="213">
        <f>'2_PRODUCTION'!B12</f>
        <v>0</v>
      </c>
      <c r="C5" s="5"/>
    </row>
    <row r="6" spans="1:3" x14ac:dyDescent="0.2">
      <c r="A6" s="46" t="s">
        <v>90</v>
      </c>
      <c r="B6" s="44"/>
      <c r="C6" s="5"/>
    </row>
    <row r="7" spans="1:3" x14ac:dyDescent="0.2">
      <c r="A7" s="46"/>
      <c r="B7" s="45"/>
      <c r="C7" s="5"/>
    </row>
    <row r="8" spans="1:3" x14ac:dyDescent="0.2">
      <c r="A8" s="46" t="s">
        <v>113</v>
      </c>
      <c r="B8" s="44"/>
      <c r="C8" s="5"/>
    </row>
    <row r="9" spans="1:3" x14ac:dyDescent="0.2">
      <c r="A9" s="46" t="s">
        <v>114</v>
      </c>
      <c r="B9" s="278"/>
      <c r="C9" s="223"/>
    </row>
    <row r="10" spans="1:3" x14ac:dyDescent="0.2">
      <c r="A10" s="46" t="s">
        <v>115</v>
      </c>
      <c r="B10" s="44"/>
      <c r="C10" s="215"/>
    </row>
    <row r="11" spans="1:3" x14ac:dyDescent="0.2">
      <c r="A11" s="54" t="s">
        <v>116</v>
      </c>
      <c r="B11" s="45"/>
      <c r="C11" s="5"/>
    </row>
    <row r="12" spans="1:3" x14ac:dyDescent="0.2">
      <c r="A12" s="46" t="s">
        <v>312</v>
      </c>
      <c r="B12" s="44"/>
      <c r="C12" s="5"/>
    </row>
    <row r="13" spans="1:3" x14ac:dyDescent="0.2">
      <c r="A13" s="46"/>
      <c r="B13" s="45"/>
      <c r="C13" s="5"/>
    </row>
    <row r="14" spans="1:3" x14ac:dyDescent="0.2">
      <c r="A14" s="46" t="s">
        <v>101</v>
      </c>
      <c r="B14" s="48"/>
      <c r="C14" s="5"/>
    </row>
    <row r="15" spans="1:3" x14ac:dyDescent="0.2">
      <c r="A15" s="46" t="s">
        <v>0</v>
      </c>
      <c r="B15" s="60"/>
      <c r="C15" s="5"/>
    </row>
    <row r="16" spans="1:3" x14ac:dyDescent="0.2">
      <c r="A16" s="62" t="s">
        <v>154</v>
      </c>
      <c r="B16" s="60"/>
      <c r="C16" s="5"/>
    </row>
    <row r="17" spans="1:3" x14ac:dyDescent="0.2">
      <c r="A17" s="70" t="s">
        <v>158</v>
      </c>
      <c r="B17" s="64"/>
      <c r="C17" s="5"/>
    </row>
    <row r="18" spans="1:3" x14ac:dyDescent="0.2">
      <c r="A18" s="62"/>
      <c r="B18" s="61"/>
      <c r="C18" s="5"/>
    </row>
    <row r="19" spans="1:3" x14ac:dyDescent="0.2">
      <c r="A19" s="46" t="s">
        <v>99</v>
      </c>
      <c r="B19" s="214"/>
      <c r="C19" s="5"/>
    </row>
    <row r="20" spans="1:3" x14ac:dyDescent="0.2">
      <c r="A20" s="46" t="s">
        <v>156</v>
      </c>
      <c r="B20" s="49"/>
      <c r="C20" s="5"/>
    </row>
    <row r="21" spans="1:3" x14ac:dyDescent="0.2">
      <c r="A21" s="70" t="s">
        <v>157</v>
      </c>
      <c r="B21" s="49"/>
      <c r="C21" s="5"/>
    </row>
    <row r="22" spans="1:3" x14ac:dyDescent="0.2">
      <c r="A22" s="70"/>
      <c r="B22" s="4"/>
      <c r="C22" s="5"/>
    </row>
    <row r="23" spans="1:3" x14ac:dyDescent="0.2">
      <c r="A23" s="46" t="s">
        <v>98</v>
      </c>
      <c r="B23" s="47"/>
      <c r="C23" s="5"/>
    </row>
    <row r="24" spans="1:3" x14ac:dyDescent="0.2">
      <c r="A24" s="46" t="s">
        <v>281</v>
      </c>
      <c r="B24" s="47"/>
      <c r="C24" s="5"/>
    </row>
    <row r="25" spans="1:3" x14ac:dyDescent="0.2">
      <c r="A25" s="46"/>
      <c r="B25" s="4"/>
      <c r="C25" s="5"/>
    </row>
    <row r="26" spans="1:3" x14ac:dyDescent="0.2">
      <c r="A26" s="46" t="s">
        <v>74</v>
      </c>
      <c r="B26" s="1"/>
      <c r="C26" s="5"/>
    </row>
    <row r="27" spans="1:3" x14ac:dyDescent="0.2">
      <c r="A27" s="46" t="s">
        <v>88</v>
      </c>
      <c r="B27" s="55"/>
      <c r="C27" s="5"/>
    </row>
    <row r="28" spans="1:3" x14ac:dyDescent="0.2">
      <c r="A28" s="46" t="s">
        <v>1</v>
      </c>
      <c r="B28" s="56"/>
      <c r="C28" s="5"/>
    </row>
    <row r="29" spans="1:3" x14ac:dyDescent="0.2">
      <c r="A29" s="82"/>
      <c r="B29" s="82"/>
      <c r="C29" s="8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Feuil10"/>
  <dimension ref="A1:P33"/>
  <sheetViews>
    <sheetView showGridLines="0" zoomScaleNormal="100" workbookViewId="0">
      <selection activeCell="F31" sqref="F31:M31"/>
    </sheetView>
  </sheetViews>
  <sheetFormatPr baseColWidth="10" defaultColWidth="12" defaultRowHeight="12" x14ac:dyDescent="0.2"/>
  <cols>
    <col min="1" max="16384" width="12" style="100"/>
  </cols>
  <sheetData>
    <row r="1" spans="1:16" ht="15" customHeight="1" x14ac:dyDescent="0.2">
      <c r="A1" s="447"/>
      <c r="B1" s="447"/>
      <c r="C1" s="447"/>
      <c r="D1" s="447"/>
      <c r="E1" s="447"/>
      <c r="F1" s="409">
        <f>'1_TITRE'!B2</f>
        <v>0</v>
      </c>
      <c r="G1" s="409"/>
      <c r="H1" s="409"/>
      <c r="I1" s="409"/>
      <c r="J1" s="409"/>
      <c r="K1" s="409"/>
      <c r="L1" s="409"/>
      <c r="M1" s="409"/>
      <c r="N1" s="394"/>
    </row>
    <row r="2" spans="1:16" x14ac:dyDescent="0.2">
      <c r="A2" s="421" t="s">
        <v>413</v>
      </c>
      <c r="B2" s="421"/>
      <c r="C2" s="421"/>
      <c r="D2" s="421"/>
      <c r="E2" s="421"/>
      <c r="F2" s="448"/>
      <c r="G2" s="448"/>
      <c r="H2" s="448"/>
      <c r="I2" s="448"/>
      <c r="J2" s="448"/>
      <c r="K2" s="448"/>
      <c r="L2" s="448"/>
      <c r="M2" s="448"/>
      <c r="N2" s="394"/>
    </row>
    <row r="3" spans="1:16" x14ac:dyDescent="0.2">
      <c r="A3" s="421"/>
      <c r="B3" s="421"/>
      <c r="C3" s="421"/>
      <c r="D3" s="421"/>
      <c r="E3" s="421"/>
      <c r="F3" s="445"/>
      <c r="G3" s="445"/>
      <c r="H3" s="445"/>
      <c r="I3" s="445"/>
      <c r="J3" s="445"/>
      <c r="K3" s="445"/>
      <c r="L3" s="445"/>
      <c r="M3" s="394"/>
      <c r="N3" s="394"/>
    </row>
    <row r="4" spans="1:16" x14ac:dyDescent="0.2">
      <c r="A4" s="421" t="s">
        <v>111</v>
      </c>
      <c r="B4" s="421"/>
      <c r="C4" s="421"/>
      <c r="D4" s="421"/>
      <c r="E4" s="421"/>
      <c r="F4" s="446">
        <f>'1_TITRE'!B16</f>
        <v>0</v>
      </c>
      <c r="G4" s="446"/>
      <c r="H4" s="446"/>
      <c r="I4" s="446"/>
      <c r="J4" s="446"/>
      <c r="K4" s="446"/>
      <c r="L4" s="446"/>
      <c r="M4" s="446"/>
      <c r="N4" s="394"/>
    </row>
    <row r="5" spans="1:16" x14ac:dyDescent="0.2">
      <c r="A5" s="421" t="s">
        <v>282</v>
      </c>
      <c r="B5" s="421"/>
      <c r="C5" s="421"/>
      <c r="D5" s="421"/>
      <c r="E5" s="421"/>
      <c r="F5" s="446"/>
      <c r="G5" s="446"/>
      <c r="H5" s="446"/>
      <c r="I5" s="446"/>
      <c r="J5" s="446"/>
      <c r="K5" s="446"/>
      <c r="L5" s="446"/>
      <c r="M5" s="446"/>
      <c r="N5" s="394"/>
    </row>
    <row r="6" spans="1:16" x14ac:dyDescent="0.2">
      <c r="A6" s="421" t="s">
        <v>97</v>
      </c>
      <c r="B6" s="421"/>
      <c r="C6" s="421"/>
      <c r="D6" s="421"/>
      <c r="E6" s="421"/>
      <c r="F6" s="446"/>
      <c r="G6" s="446"/>
      <c r="H6" s="446"/>
      <c r="I6" s="446"/>
      <c r="J6" s="446"/>
      <c r="K6" s="446"/>
      <c r="L6" s="446"/>
      <c r="M6" s="446"/>
      <c r="N6" s="394"/>
      <c r="P6" s="103"/>
    </row>
    <row r="7" spans="1:16" x14ac:dyDescent="0.2">
      <c r="A7" s="421" t="s">
        <v>289</v>
      </c>
      <c r="B7" s="421"/>
      <c r="C7" s="421"/>
      <c r="D7" s="421"/>
      <c r="E7" s="421"/>
      <c r="F7" s="282">
        <v>0</v>
      </c>
      <c r="G7" s="394" t="s">
        <v>119</v>
      </c>
      <c r="H7" s="443"/>
      <c r="I7" s="443"/>
      <c r="J7" s="443"/>
      <c r="K7" s="443"/>
      <c r="L7" s="443"/>
      <c r="M7" s="396"/>
      <c r="N7" s="398">
        <f>IF(LEN(F7)=4,VALUE(LEFT(F7,1)),VALUE(LEFT(F7,2)))</f>
        <v>0</v>
      </c>
    </row>
    <row r="8" spans="1:16" x14ac:dyDescent="0.2">
      <c r="A8" s="421" t="s">
        <v>288</v>
      </c>
      <c r="B8" s="421"/>
      <c r="C8" s="421"/>
      <c r="D8" s="421"/>
      <c r="E8" s="421"/>
      <c r="F8" s="446"/>
      <c r="G8" s="446"/>
      <c r="H8" s="446"/>
      <c r="I8" s="446"/>
      <c r="J8" s="99" t="s">
        <v>287</v>
      </c>
      <c r="K8" s="446"/>
      <c r="L8" s="446"/>
      <c r="M8" s="446"/>
      <c r="N8" s="394"/>
    </row>
    <row r="9" spans="1:16" x14ac:dyDescent="0.2">
      <c r="A9" s="421" t="s">
        <v>443</v>
      </c>
      <c r="B9" s="421"/>
      <c r="C9" s="421"/>
      <c r="D9" s="421"/>
      <c r="E9" s="421"/>
      <c r="F9" s="446"/>
      <c r="G9" s="446"/>
      <c r="H9" s="446"/>
      <c r="I9" s="446"/>
      <c r="J9" s="446"/>
      <c r="K9" s="446"/>
      <c r="L9" s="446"/>
      <c r="M9" s="446"/>
      <c r="N9" s="394"/>
    </row>
    <row r="10" spans="1:16" s="103" customFormat="1" x14ac:dyDescent="0.2">
      <c r="A10" s="421" t="s">
        <v>442</v>
      </c>
      <c r="B10" s="421"/>
      <c r="C10" s="421"/>
      <c r="D10" s="421"/>
      <c r="E10" s="421"/>
      <c r="F10" s="446"/>
      <c r="G10" s="446"/>
      <c r="H10" s="446"/>
      <c r="I10" s="446"/>
      <c r="J10" s="446"/>
      <c r="K10" s="446"/>
      <c r="L10" s="446"/>
      <c r="M10" s="446"/>
      <c r="N10" s="394"/>
    </row>
    <row r="11" spans="1:16" ht="12" customHeight="1" x14ac:dyDescent="0.2">
      <c r="A11" s="421"/>
      <c r="B11" s="421"/>
      <c r="C11" s="421"/>
      <c r="D11" s="421"/>
      <c r="E11" s="421"/>
      <c r="F11" s="444" t="s">
        <v>333</v>
      </c>
      <c r="G11" s="444"/>
      <c r="H11" s="444"/>
      <c r="I11" s="444"/>
      <c r="J11" s="444"/>
      <c r="K11" s="444"/>
      <c r="L11" s="444"/>
      <c r="M11" s="394"/>
      <c r="N11" s="394"/>
    </row>
    <row r="12" spans="1:16" s="103" customFormat="1" ht="12" customHeight="1" x14ac:dyDescent="0.2">
      <c r="A12" s="394"/>
      <c r="B12" s="394"/>
      <c r="C12" s="394"/>
      <c r="D12" s="394"/>
      <c r="E12" s="394"/>
      <c r="F12" s="397"/>
      <c r="G12" s="397"/>
      <c r="H12" s="397"/>
      <c r="I12" s="397"/>
      <c r="J12" s="397"/>
      <c r="K12" s="397"/>
      <c r="L12" s="397"/>
      <c r="M12" s="394"/>
      <c r="N12" s="394"/>
    </row>
    <row r="13" spans="1:16" x14ac:dyDescent="0.2">
      <c r="A13" s="421" t="s">
        <v>283</v>
      </c>
      <c r="B13" s="421"/>
      <c r="C13" s="421"/>
      <c r="D13" s="421"/>
      <c r="E13" s="421"/>
      <c r="F13" s="446">
        <f>'1_TITRE'!J16</f>
        <v>0</v>
      </c>
      <c r="G13" s="446"/>
      <c r="H13" s="446"/>
      <c r="I13" s="446"/>
      <c r="J13" s="446"/>
      <c r="K13" s="446"/>
      <c r="L13" s="446"/>
      <c r="M13" s="446"/>
      <c r="N13" s="394"/>
    </row>
    <row r="14" spans="1:16" x14ac:dyDescent="0.2">
      <c r="A14" s="421" t="s">
        <v>282</v>
      </c>
      <c r="B14" s="421"/>
      <c r="C14" s="421"/>
      <c r="D14" s="421"/>
      <c r="E14" s="421"/>
      <c r="F14" s="446"/>
      <c r="G14" s="446"/>
      <c r="H14" s="446"/>
      <c r="I14" s="446"/>
      <c r="J14" s="446"/>
      <c r="K14" s="446"/>
      <c r="L14" s="446"/>
      <c r="M14" s="446"/>
      <c r="N14" s="394"/>
    </row>
    <row r="15" spans="1:16" x14ac:dyDescent="0.2">
      <c r="A15" s="421" t="s">
        <v>97</v>
      </c>
      <c r="B15" s="421"/>
      <c r="C15" s="421"/>
      <c r="D15" s="421"/>
      <c r="E15" s="421"/>
      <c r="F15" s="446"/>
      <c r="G15" s="446"/>
      <c r="H15" s="446"/>
      <c r="I15" s="446"/>
      <c r="J15" s="446"/>
      <c r="K15" s="446"/>
      <c r="L15" s="446"/>
      <c r="M15" s="446"/>
      <c r="N15" s="394"/>
    </row>
    <row r="16" spans="1:16" x14ac:dyDescent="0.2">
      <c r="A16" s="421" t="s">
        <v>289</v>
      </c>
      <c r="B16" s="421"/>
      <c r="C16" s="421"/>
      <c r="D16" s="421"/>
      <c r="E16" s="421"/>
      <c r="F16" s="283">
        <v>0</v>
      </c>
      <c r="G16" s="394" t="s">
        <v>119</v>
      </c>
      <c r="H16" s="443"/>
      <c r="I16" s="443"/>
      <c r="J16" s="443"/>
      <c r="K16" s="443"/>
      <c r="L16" s="443"/>
      <c r="M16" s="443"/>
      <c r="N16" s="398">
        <f>IF(LEN(F16)=4,VALUE(LEFT(F16,1)),VALUE(LEFT(F16,2)))</f>
        <v>0</v>
      </c>
    </row>
    <row r="17" spans="1:14" ht="12" customHeight="1" x14ac:dyDescent="0.2">
      <c r="A17" s="421" t="s">
        <v>288</v>
      </c>
      <c r="B17" s="421"/>
      <c r="C17" s="421"/>
      <c r="D17" s="421"/>
      <c r="E17" s="421"/>
      <c r="F17" s="446"/>
      <c r="G17" s="446"/>
      <c r="H17" s="446"/>
      <c r="I17" s="446"/>
      <c r="J17" s="99" t="s">
        <v>287</v>
      </c>
      <c r="K17" s="446"/>
      <c r="L17" s="446"/>
      <c r="M17" s="446"/>
      <c r="N17" s="394"/>
    </row>
    <row r="18" spans="1:14" ht="12" customHeight="1" x14ac:dyDescent="0.2">
      <c r="A18" s="421"/>
      <c r="B18" s="421"/>
      <c r="C18" s="421"/>
      <c r="D18" s="421"/>
      <c r="E18" s="421"/>
      <c r="F18" s="446"/>
      <c r="G18" s="446"/>
      <c r="H18" s="446"/>
      <c r="I18" s="446"/>
      <c r="J18" s="446"/>
      <c r="K18" s="446"/>
      <c r="L18" s="446"/>
      <c r="M18" s="446"/>
      <c r="N18" s="394"/>
    </row>
    <row r="19" spans="1:14" x14ac:dyDescent="0.2">
      <c r="A19" s="421" t="s">
        <v>442</v>
      </c>
      <c r="B19" s="421"/>
      <c r="C19" s="421"/>
      <c r="D19" s="421"/>
      <c r="E19" s="421"/>
      <c r="F19" s="446"/>
      <c r="G19" s="446"/>
      <c r="H19" s="446"/>
      <c r="I19" s="446"/>
      <c r="J19" s="446"/>
      <c r="K19" s="446"/>
      <c r="L19" s="446"/>
      <c r="M19" s="446"/>
      <c r="N19" s="394"/>
    </row>
    <row r="20" spans="1:14" ht="12" customHeight="1" x14ac:dyDescent="0.2">
      <c r="A20" s="421"/>
      <c r="B20" s="421"/>
      <c r="C20" s="421"/>
      <c r="D20" s="421"/>
      <c r="E20" s="421"/>
      <c r="F20" s="444" t="s">
        <v>333</v>
      </c>
      <c r="G20" s="444"/>
      <c r="H20" s="444"/>
      <c r="I20" s="444"/>
      <c r="J20" s="444"/>
      <c r="K20" s="444"/>
      <c r="L20" s="444"/>
      <c r="M20" s="394"/>
      <c r="N20" s="394"/>
    </row>
    <row r="21" spans="1:14" s="103" customFormat="1" ht="12" customHeight="1" x14ac:dyDescent="0.2">
      <c r="A21" s="394"/>
      <c r="B21" s="394"/>
      <c r="C21" s="394"/>
      <c r="D21" s="394"/>
      <c r="E21" s="394"/>
      <c r="F21" s="397"/>
      <c r="G21" s="397"/>
      <c r="H21" s="397"/>
      <c r="I21" s="397"/>
      <c r="J21" s="397"/>
      <c r="K21" s="397"/>
      <c r="L21" s="397"/>
      <c r="M21" s="394"/>
      <c r="N21" s="394"/>
    </row>
    <row r="22" spans="1:14" ht="12" customHeight="1" x14ac:dyDescent="0.2">
      <c r="A22" s="449" t="s">
        <v>416</v>
      </c>
      <c r="B22" s="449"/>
      <c r="C22" s="449"/>
      <c r="D22" s="449"/>
      <c r="E22" s="449"/>
      <c r="F22" s="450"/>
      <c r="G22" s="450"/>
      <c r="H22" s="450"/>
      <c r="I22" s="450"/>
      <c r="J22" s="450"/>
      <c r="K22" s="450"/>
      <c r="L22" s="450"/>
      <c r="M22" s="450"/>
      <c r="N22" s="394"/>
    </row>
    <row r="23" spans="1:14" s="103" customFormat="1" x14ac:dyDescent="0.2">
      <c r="A23" s="449"/>
      <c r="B23" s="449"/>
      <c r="C23" s="449"/>
      <c r="D23" s="449"/>
      <c r="E23" s="449"/>
      <c r="F23" s="450"/>
      <c r="G23" s="450"/>
      <c r="H23" s="450"/>
      <c r="I23" s="450"/>
      <c r="J23" s="450"/>
      <c r="K23" s="450"/>
      <c r="L23" s="450"/>
      <c r="M23" s="450"/>
      <c r="N23" s="394"/>
    </row>
    <row r="24" spans="1:14" s="103" customFormat="1" x14ac:dyDescent="0.2">
      <c r="A24" s="395"/>
      <c r="B24" s="395"/>
      <c r="C24" s="395"/>
      <c r="D24" s="395"/>
      <c r="E24" s="395"/>
      <c r="F24" s="395"/>
      <c r="G24" s="395"/>
      <c r="H24" s="395"/>
      <c r="I24" s="395"/>
      <c r="J24" s="395"/>
      <c r="K24" s="395"/>
      <c r="L24" s="395"/>
      <c r="M24" s="395"/>
      <c r="N24" s="394"/>
    </row>
    <row r="25" spans="1:14" s="103" customFormat="1" ht="12" customHeight="1" x14ac:dyDescent="0.2">
      <c r="A25" s="449" t="s">
        <v>417</v>
      </c>
      <c r="B25" s="449"/>
      <c r="C25" s="449"/>
      <c r="D25" s="449"/>
      <c r="E25" s="449"/>
      <c r="F25" s="450"/>
      <c r="G25" s="450"/>
      <c r="H25" s="450"/>
      <c r="I25" s="450"/>
      <c r="J25" s="450"/>
      <c r="K25" s="450"/>
      <c r="L25" s="450"/>
      <c r="M25" s="450"/>
      <c r="N25" s="394"/>
    </row>
    <row r="26" spans="1:14" s="103" customFormat="1" x14ac:dyDescent="0.2">
      <c r="A26" s="421"/>
      <c r="B26" s="421"/>
      <c r="C26" s="421"/>
      <c r="D26" s="421"/>
      <c r="E26" s="421"/>
      <c r="F26" s="394"/>
      <c r="G26" s="394"/>
      <c r="H26" s="394"/>
      <c r="I26" s="394"/>
      <c r="J26" s="394"/>
      <c r="K26" s="394"/>
      <c r="L26" s="394"/>
      <c r="M26" s="394"/>
      <c r="N26" s="394"/>
    </row>
    <row r="27" spans="1:14" s="103" customFormat="1" ht="12" customHeight="1" x14ac:dyDescent="0.2">
      <c r="A27" s="449" t="s">
        <v>418</v>
      </c>
      <c r="B27" s="449"/>
      <c r="C27" s="449"/>
      <c r="D27" s="449"/>
      <c r="E27" s="449"/>
      <c r="F27" s="450"/>
      <c r="G27" s="450"/>
      <c r="H27" s="450"/>
      <c r="I27" s="450"/>
      <c r="J27" s="450"/>
      <c r="K27" s="450"/>
      <c r="L27" s="450"/>
      <c r="M27" s="450"/>
      <c r="N27" s="394"/>
    </row>
    <row r="28" spans="1:14" x14ac:dyDescent="0.2">
      <c r="A28" s="421"/>
      <c r="B28" s="421"/>
      <c r="C28" s="421"/>
      <c r="D28" s="421"/>
      <c r="E28" s="421"/>
      <c r="F28" s="394"/>
      <c r="G28" s="394"/>
      <c r="H28" s="394"/>
      <c r="I28" s="394"/>
      <c r="J28" s="394"/>
      <c r="K28" s="394"/>
      <c r="L28" s="394"/>
      <c r="M28" s="394"/>
      <c r="N28" s="394"/>
    </row>
    <row r="29" spans="1:14" ht="12" customHeight="1" x14ac:dyDescent="0.2">
      <c r="A29" s="449" t="s">
        <v>419</v>
      </c>
      <c r="B29" s="449"/>
      <c r="C29" s="449"/>
      <c r="D29" s="449"/>
      <c r="E29" s="449"/>
      <c r="F29" s="451"/>
      <c r="G29" s="451"/>
      <c r="H29" s="451"/>
      <c r="I29" s="451"/>
      <c r="J29" s="451"/>
      <c r="K29" s="451"/>
      <c r="L29" s="451"/>
      <c r="M29" s="451"/>
      <c r="N29" s="394"/>
    </row>
    <row r="30" spans="1:14" s="103" customFormat="1" x14ac:dyDescent="0.2">
      <c r="A30" s="449"/>
      <c r="B30" s="449"/>
      <c r="C30" s="449"/>
      <c r="D30" s="449"/>
      <c r="E30" s="449"/>
      <c r="F30" s="451"/>
      <c r="G30" s="451"/>
      <c r="H30" s="451"/>
      <c r="I30" s="451"/>
      <c r="J30" s="451"/>
      <c r="K30" s="451"/>
      <c r="L30" s="451"/>
      <c r="M30" s="451"/>
      <c r="N30" s="394"/>
    </row>
    <row r="31" spans="1:14" s="103" customFormat="1" x14ac:dyDescent="0.2">
      <c r="A31" s="395"/>
      <c r="B31" s="395"/>
      <c r="C31" s="395"/>
      <c r="D31" s="395"/>
      <c r="E31" s="395"/>
      <c r="F31" s="450"/>
      <c r="G31" s="450"/>
      <c r="H31" s="450"/>
      <c r="I31" s="450"/>
      <c r="J31" s="450"/>
      <c r="K31" s="450"/>
      <c r="L31" s="450"/>
      <c r="M31" s="450"/>
      <c r="N31" s="394"/>
    </row>
    <row r="32" spans="1:14" s="103" customFormat="1" x14ac:dyDescent="0.2">
      <c r="A32" s="395"/>
      <c r="B32" s="395"/>
      <c r="C32" s="395"/>
      <c r="D32" s="395"/>
      <c r="E32" s="395"/>
      <c r="F32" s="450"/>
      <c r="G32" s="450"/>
      <c r="H32" s="450"/>
      <c r="I32" s="450"/>
      <c r="J32" s="450"/>
      <c r="K32" s="450"/>
      <c r="L32" s="450"/>
      <c r="M32" s="450"/>
      <c r="N32" s="394"/>
    </row>
    <row r="33" spans="1:14" x14ac:dyDescent="0.2">
      <c r="A33" s="421"/>
      <c r="B33" s="421"/>
      <c r="C33" s="421"/>
      <c r="D33" s="421"/>
      <c r="E33" s="421"/>
      <c r="F33" s="394"/>
      <c r="G33" s="394"/>
      <c r="H33" s="394"/>
      <c r="I33" s="394"/>
      <c r="J33" s="394"/>
      <c r="K33" s="394"/>
      <c r="L33" s="394"/>
      <c r="M33" s="394"/>
      <c r="N33" s="394"/>
    </row>
  </sheetData>
  <mergeCells count="54">
    <mergeCell ref="F30:M30"/>
    <mergeCell ref="F31:M31"/>
    <mergeCell ref="F32:M32"/>
    <mergeCell ref="F25:M25"/>
    <mergeCell ref="A27:E27"/>
    <mergeCell ref="F27:M27"/>
    <mergeCell ref="F29:M29"/>
    <mergeCell ref="F18:M18"/>
    <mergeCell ref="F19:M19"/>
    <mergeCell ref="F20:L20"/>
    <mergeCell ref="F22:M23"/>
    <mergeCell ref="F13:M13"/>
    <mergeCell ref="F14:M14"/>
    <mergeCell ref="F15:M15"/>
    <mergeCell ref="H16:M16"/>
    <mergeCell ref="K17:M17"/>
    <mergeCell ref="F17:I17"/>
    <mergeCell ref="A33:E33"/>
    <mergeCell ref="A25:E25"/>
    <mergeCell ref="A28:E28"/>
    <mergeCell ref="A18:E18"/>
    <mergeCell ref="A19:E19"/>
    <mergeCell ref="A20:E20"/>
    <mergeCell ref="A22:E23"/>
    <mergeCell ref="A29:E30"/>
    <mergeCell ref="A26:E26"/>
    <mergeCell ref="A1:E1"/>
    <mergeCell ref="F2:M2"/>
    <mergeCell ref="A2:E2"/>
    <mergeCell ref="A3:E3"/>
    <mergeCell ref="A4:E4"/>
    <mergeCell ref="F4:M4"/>
    <mergeCell ref="F1:M1"/>
    <mergeCell ref="H7:L7"/>
    <mergeCell ref="F11:L11"/>
    <mergeCell ref="F3:L3"/>
    <mergeCell ref="F10:M10"/>
    <mergeCell ref="F5:M5"/>
    <mergeCell ref="F6:M6"/>
    <mergeCell ref="K8:M8"/>
    <mergeCell ref="F9:M9"/>
    <mergeCell ref="F8:I8"/>
    <mergeCell ref="A10:E10"/>
    <mergeCell ref="A14:E14"/>
    <mergeCell ref="A15:E15"/>
    <mergeCell ref="A16:E16"/>
    <mergeCell ref="A17:E17"/>
    <mergeCell ref="A11:E11"/>
    <mergeCell ref="A13:E13"/>
    <mergeCell ref="A5:E5"/>
    <mergeCell ref="A6:E6"/>
    <mergeCell ref="A7:E7"/>
    <mergeCell ref="A8:E8"/>
    <mergeCell ref="A9:E9"/>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26"/>
  <sheetViews>
    <sheetView showGridLines="0" showRuler="0" zoomScaleNormal="100" workbookViewId="0">
      <selection activeCell="L34" sqref="L34"/>
    </sheetView>
  </sheetViews>
  <sheetFormatPr baseColWidth="10" defaultColWidth="12" defaultRowHeight="12" x14ac:dyDescent="0.2"/>
  <cols>
    <col min="1" max="3" width="12" style="2" customWidth="1"/>
    <col min="4" max="16384" width="12" style="2"/>
  </cols>
  <sheetData>
    <row r="1" spans="1:20" ht="15" x14ac:dyDescent="0.2">
      <c r="A1" s="68"/>
      <c r="B1" s="409">
        <f>'1_TITRE'!B2</f>
        <v>0</v>
      </c>
      <c r="C1" s="409"/>
      <c r="D1" s="409"/>
      <c r="E1" s="409"/>
      <c r="F1" s="409"/>
      <c r="G1" s="409"/>
      <c r="H1" s="409"/>
      <c r="I1" s="409"/>
      <c r="J1" s="409"/>
      <c r="K1" s="409"/>
      <c r="L1" s="409"/>
      <c r="M1" s="409"/>
      <c r="N1" s="68"/>
    </row>
    <row r="2" spans="1:20" s="367" customFormat="1" ht="15" x14ac:dyDescent="0.2">
      <c r="A2" s="368"/>
      <c r="B2" s="272"/>
      <c r="C2" s="272"/>
      <c r="D2" s="272"/>
      <c r="E2" s="272"/>
      <c r="F2" s="272"/>
      <c r="G2" s="272"/>
      <c r="H2" s="272"/>
      <c r="I2" s="272"/>
      <c r="J2" s="272"/>
      <c r="K2" s="272"/>
      <c r="L2" s="272"/>
      <c r="M2" s="272"/>
      <c r="N2" s="368"/>
    </row>
    <row r="3" spans="1:20" s="367" customFormat="1" ht="12" customHeight="1" x14ac:dyDescent="0.2">
      <c r="A3" s="368"/>
      <c r="B3" s="453" t="s">
        <v>448</v>
      </c>
      <c r="C3" s="453"/>
      <c r="D3" s="453"/>
      <c r="E3" s="453"/>
      <c r="F3" s="453"/>
      <c r="G3" s="453"/>
      <c r="H3" s="453"/>
      <c r="I3" s="453"/>
      <c r="J3" s="453"/>
      <c r="K3" s="453"/>
      <c r="L3" s="453"/>
      <c r="M3" s="453"/>
      <c r="N3" s="368"/>
    </row>
    <row r="4" spans="1:20" s="367" customFormat="1" x14ac:dyDescent="0.2">
      <c r="A4" s="368"/>
      <c r="B4" s="453"/>
      <c r="C4" s="453"/>
      <c r="D4" s="453"/>
      <c r="E4" s="453"/>
      <c r="F4" s="453"/>
      <c r="G4" s="453"/>
      <c r="H4" s="453"/>
      <c r="I4" s="453"/>
      <c r="J4" s="453"/>
      <c r="K4" s="453"/>
      <c r="L4" s="453"/>
      <c r="M4" s="453"/>
      <c r="N4" s="368"/>
    </row>
    <row r="5" spans="1:20" s="367" customFormat="1" x14ac:dyDescent="0.2">
      <c r="A5" s="368"/>
      <c r="B5" s="453"/>
      <c r="C5" s="453"/>
      <c r="D5" s="453"/>
      <c r="E5" s="453"/>
      <c r="F5" s="453"/>
      <c r="G5" s="453"/>
      <c r="H5" s="453"/>
      <c r="I5" s="453"/>
      <c r="J5" s="453"/>
      <c r="K5" s="453"/>
      <c r="L5" s="453"/>
      <c r="M5" s="453"/>
      <c r="N5" s="368"/>
    </row>
    <row r="6" spans="1:20" s="367" customFormat="1" x14ac:dyDescent="0.2">
      <c r="A6" s="368"/>
      <c r="B6" s="453"/>
      <c r="C6" s="453"/>
      <c r="D6" s="453"/>
      <c r="E6" s="453"/>
      <c r="F6" s="453"/>
      <c r="G6" s="453"/>
      <c r="H6" s="453"/>
      <c r="I6" s="453"/>
      <c r="J6" s="453"/>
      <c r="K6" s="453"/>
      <c r="L6" s="453"/>
      <c r="M6" s="453"/>
      <c r="N6" s="368"/>
    </row>
    <row r="7" spans="1:20" s="367" customFormat="1" ht="15" customHeight="1" x14ac:dyDescent="0.2">
      <c r="A7" s="368"/>
      <c r="B7" s="454"/>
      <c r="C7" s="454"/>
      <c r="D7" s="454"/>
      <c r="E7" s="454"/>
      <c r="F7" s="454"/>
      <c r="G7" s="454"/>
      <c r="H7" s="454"/>
      <c r="I7" s="454"/>
      <c r="J7" s="454"/>
      <c r="K7" s="454"/>
      <c r="L7" s="454"/>
      <c r="M7" s="454"/>
      <c r="N7" s="368"/>
    </row>
    <row r="8" spans="1:20" s="369" customFormat="1" ht="15" customHeight="1" x14ac:dyDescent="0.2">
      <c r="A8" s="368"/>
      <c r="B8" s="454"/>
      <c r="C8" s="454"/>
      <c r="D8" s="454"/>
      <c r="E8" s="454"/>
      <c r="F8" s="454"/>
      <c r="G8" s="454"/>
      <c r="H8" s="454"/>
      <c r="I8" s="454"/>
      <c r="J8" s="454"/>
      <c r="K8" s="454"/>
      <c r="L8" s="454"/>
      <c r="M8" s="454"/>
      <c r="N8" s="368"/>
    </row>
    <row r="9" spans="1:20" s="367" customFormat="1" ht="15" customHeight="1" x14ac:dyDescent="0.2">
      <c r="A9" s="368"/>
      <c r="B9" s="454"/>
      <c r="C9" s="454"/>
      <c r="D9" s="454"/>
      <c r="E9" s="454"/>
      <c r="F9" s="454"/>
      <c r="G9" s="454"/>
      <c r="H9" s="454"/>
      <c r="I9" s="454"/>
      <c r="J9" s="454"/>
      <c r="K9" s="454"/>
      <c r="L9" s="454"/>
      <c r="M9" s="454"/>
      <c r="N9" s="368"/>
    </row>
    <row r="10" spans="1:20" s="369" customFormat="1" ht="15" customHeight="1" x14ac:dyDescent="0.2">
      <c r="A10" s="368"/>
      <c r="B10" s="454"/>
      <c r="C10" s="454"/>
      <c r="D10" s="454"/>
      <c r="E10" s="454"/>
      <c r="F10" s="454"/>
      <c r="G10" s="454"/>
      <c r="H10" s="454"/>
      <c r="I10" s="454"/>
      <c r="J10" s="454"/>
      <c r="K10" s="454"/>
      <c r="L10" s="454"/>
      <c r="M10" s="454"/>
      <c r="N10" s="368"/>
    </row>
    <row r="11" spans="1:20" s="367" customFormat="1" ht="15" customHeight="1" x14ac:dyDescent="0.2">
      <c r="A11" s="368"/>
      <c r="B11" s="454"/>
      <c r="C11" s="454"/>
      <c r="D11" s="454"/>
      <c r="E11" s="454"/>
      <c r="F11" s="454"/>
      <c r="G11" s="454"/>
      <c r="H11" s="454"/>
      <c r="I11" s="454"/>
      <c r="J11" s="454"/>
      <c r="K11" s="454"/>
      <c r="L11" s="454"/>
      <c r="M11" s="454"/>
      <c r="N11" s="368"/>
    </row>
    <row r="12" spans="1:20" s="367" customFormat="1" x14ac:dyDescent="0.2">
      <c r="A12" s="368"/>
      <c r="B12" s="449"/>
      <c r="C12" s="449"/>
      <c r="D12" s="449"/>
      <c r="E12" s="449"/>
      <c r="F12" s="449"/>
      <c r="G12" s="449"/>
      <c r="H12" s="449"/>
      <c r="I12" s="449"/>
      <c r="J12" s="449"/>
      <c r="K12" s="449"/>
      <c r="L12" s="449"/>
      <c r="M12" s="449"/>
      <c r="N12" s="368"/>
    </row>
    <row r="13" spans="1:20" s="367" customFormat="1" ht="15" customHeight="1" x14ac:dyDescent="0.2">
      <c r="A13" s="368"/>
      <c r="B13" s="453" t="s">
        <v>420</v>
      </c>
      <c r="C13" s="453"/>
      <c r="D13" s="453"/>
      <c r="E13" s="453"/>
      <c r="F13" s="453"/>
      <c r="G13" s="453"/>
      <c r="H13" s="453"/>
      <c r="I13" s="453"/>
      <c r="J13" s="453"/>
      <c r="K13" s="453"/>
      <c r="L13" s="453"/>
      <c r="M13" s="453"/>
      <c r="N13" s="368"/>
    </row>
    <row r="14" spans="1:20" s="367" customFormat="1" ht="15" customHeight="1" x14ac:dyDescent="0.2">
      <c r="A14" s="368"/>
      <c r="B14" s="370"/>
      <c r="C14" s="370"/>
      <c r="D14" s="370"/>
      <c r="E14" s="370"/>
      <c r="F14" s="370"/>
      <c r="G14" s="370"/>
      <c r="H14" s="370"/>
      <c r="I14" s="370"/>
      <c r="J14" s="370"/>
      <c r="K14" s="370"/>
      <c r="L14" s="370"/>
      <c r="M14" s="370"/>
      <c r="N14" s="368"/>
    </row>
    <row r="15" spans="1:20" s="3" customFormat="1" ht="12" customHeight="1" x14ac:dyDescent="0.2">
      <c r="A15" s="50"/>
      <c r="B15" s="421" t="s">
        <v>3</v>
      </c>
      <c r="C15" s="421"/>
      <c r="D15" s="421"/>
      <c r="E15" s="421"/>
      <c r="F15" s="421" t="s">
        <v>334</v>
      </c>
      <c r="G15" s="421"/>
      <c r="H15" s="421"/>
      <c r="I15" s="421"/>
      <c r="J15" s="421" t="s">
        <v>335</v>
      </c>
      <c r="K15" s="421"/>
      <c r="L15" s="421"/>
      <c r="M15" s="421"/>
      <c r="N15" s="50"/>
      <c r="Q15" s="422"/>
      <c r="R15" s="422"/>
      <c r="S15" s="422"/>
      <c r="T15" s="422"/>
    </row>
    <row r="16" spans="1:20" s="101" customFormat="1" x14ac:dyDescent="0.2">
      <c r="A16" s="102"/>
      <c r="B16" s="430"/>
      <c r="C16" s="430"/>
      <c r="D16" s="430"/>
      <c r="E16" s="430"/>
      <c r="F16" s="430"/>
      <c r="G16" s="430"/>
      <c r="H16" s="430"/>
      <c r="I16" s="430"/>
      <c r="J16" s="430"/>
      <c r="K16" s="430"/>
      <c r="L16" s="430"/>
      <c r="M16" s="430"/>
      <c r="N16" s="102"/>
    </row>
    <row r="17" spans="1:14" x14ac:dyDescent="0.2">
      <c r="A17" s="51"/>
      <c r="B17" s="430"/>
      <c r="C17" s="430"/>
      <c r="D17" s="430"/>
      <c r="E17" s="430"/>
      <c r="F17" s="430"/>
      <c r="G17" s="430"/>
      <c r="H17" s="430"/>
      <c r="I17" s="430"/>
      <c r="J17" s="430"/>
      <c r="K17" s="430"/>
      <c r="L17" s="430"/>
      <c r="M17" s="430"/>
      <c r="N17" s="51"/>
    </row>
    <row r="18" spans="1:14" s="101" customFormat="1" x14ac:dyDescent="0.2">
      <c r="A18" s="102"/>
      <c r="B18" s="430"/>
      <c r="C18" s="430"/>
      <c r="D18" s="430"/>
      <c r="E18" s="430"/>
      <c r="F18" s="430"/>
      <c r="G18" s="430"/>
      <c r="H18" s="430"/>
      <c r="I18" s="430"/>
      <c r="J18" s="430"/>
      <c r="K18" s="430"/>
      <c r="L18" s="430"/>
      <c r="M18" s="430"/>
      <c r="N18" s="102"/>
    </row>
    <row r="19" spans="1:14" s="367" customFormat="1" x14ac:dyDescent="0.2">
      <c r="A19" s="368"/>
      <c r="B19" s="430"/>
      <c r="C19" s="430"/>
      <c r="D19" s="430"/>
      <c r="E19" s="430"/>
      <c r="F19" s="430"/>
      <c r="G19" s="430"/>
      <c r="H19" s="430"/>
      <c r="I19" s="430"/>
      <c r="J19" s="430"/>
      <c r="K19" s="430"/>
      <c r="L19" s="430"/>
      <c r="M19" s="430"/>
      <c r="N19" s="368"/>
    </row>
    <row r="20" spans="1:14" s="101" customFormat="1" ht="12" customHeight="1" x14ac:dyDescent="0.2">
      <c r="A20" s="102"/>
      <c r="B20" s="421" t="s">
        <v>336</v>
      </c>
      <c r="C20" s="421"/>
      <c r="D20" s="421"/>
      <c r="E20" s="421"/>
      <c r="F20" s="421" t="s">
        <v>290</v>
      </c>
      <c r="G20" s="421"/>
      <c r="H20" s="421"/>
      <c r="I20" s="421"/>
      <c r="J20" s="421" t="s">
        <v>87</v>
      </c>
      <c r="K20" s="421"/>
      <c r="L20" s="421"/>
      <c r="M20" s="421"/>
      <c r="N20" s="102"/>
    </row>
    <row r="21" spans="1:14" s="101" customFormat="1" x14ac:dyDescent="0.2">
      <c r="A21" s="102"/>
      <c r="B21" s="1"/>
      <c r="C21" s="1"/>
      <c r="D21" s="1"/>
      <c r="E21" s="1"/>
      <c r="F21" s="430"/>
      <c r="G21" s="430"/>
      <c r="H21" s="430"/>
      <c r="I21" s="430"/>
      <c r="J21" s="430"/>
      <c r="K21" s="430"/>
      <c r="L21" s="430"/>
      <c r="M21" s="430"/>
      <c r="N21" s="102"/>
    </row>
    <row r="22" spans="1:14" x14ac:dyDescent="0.2">
      <c r="A22" s="97"/>
      <c r="B22" s="1"/>
      <c r="C22" s="1"/>
      <c r="D22" s="1"/>
      <c r="E22" s="1"/>
      <c r="F22" s="430"/>
      <c r="G22" s="430"/>
      <c r="H22" s="430"/>
      <c r="I22" s="430"/>
      <c r="J22" s="430"/>
      <c r="K22" s="430"/>
      <c r="L22" s="430"/>
      <c r="M22" s="430"/>
      <c r="N22" s="97"/>
    </row>
    <row r="23" spans="1:14" x14ac:dyDescent="0.2">
      <c r="A23" s="97"/>
      <c r="B23" s="1"/>
      <c r="C23" s="1"/>
      <c r="D23" s="1"/>
      <c r="E23" s="1"/>
      <c r="F23" s="430"/>
      <c r="G23" s="430"/>
      <c r="H23" s="430"/>
      <c r="I23" s="430"/>
      <c r="J23" s="430"/>
      <c r="K23" s="430"/>
      <c r="L23" s="430"/>
      <c r="M23" s="430"/>
      <c r="N23" s="97"/>
    </row>
    <row r="24" spans="1:14" s="367" customFormat="1" x14ac:dyDescent="0.2">
      <c r="A24" s="368"/>
      <c r="B24" s="1"/>
      <c r="C24" s="1"/>
      <c r="D24" s="1"/>
      <c r="E24" s="1"/>
      <c r="F24" s="430"/>
      <c r="G24" s="430"/>
      <c r="H24" s="430"/>
      <c r="I24" s="430"/>
      <c r="J24" s="430"/>
      <c r="K24" s="430"/>
      <c r="L24" s="430"/>
      <c r="M24" s="430"/>
      <c r="N24" s="368"/>
    </row>
    <row r="25" spans="1:14" ht="12" customHeight="1" x14ac:dyDescent="0.2">
      <c r="A25" s="51"/>
      <c r="B25" s="452" t="s">
        <v>176</v>
      </c>
      <c r="C25" s="452"/>
      <c r="D25" s="452"/>
      <c r="E25" s="452"/>
      <c r="F25" s="452"/>
      <c r="G25" s="452"/>
      <c r="H25" s="452"/>
      <c r="I25" s="452"/>
      <c r="J25" s="452"/>
      <c r="K25" s="452"/>
      <c r="L25" s="452"/>
      <c r="M25" s="452"/>
      <c r="N25" s="51"/>
    </row>
    <row r="26" spans="1:14" x14ac:dyDescent="0.2">
      <c r="A26" s="51"/>
      <c r="B26" s="51"/>
      <c r="C26" s="51"/>
      <c r="D26" s="51"/>
      <c r="E26" s="51"/>
      <c r="F26" s="51"/>
      <c r="G26" s="51"/>
      <c r="H26" s="51"/>
      <c r="I26" s="51"/>
      <c r="J26" s="51"/>
      <c r="K26" s="51"/>
      <c r="L26" s="51"/>
      <c r="M26" s="51"/>
      <c r="N26" s="51"/>
    </row>
  </sheetData>
  <sheetProtection formatCells="0" selectLockedCells="1"/>
  <mergeCells count="21">
    <mergeCell ref="B12:M12"/>
    <mergeCell ref="B3:M6"/>
    <mergeCell ref="B1:M1"/>
    <mergeCell ref="B20:C20"/>
    <mergeCell ref="F15:G15"/>
    <mergeCell ref="B13:M13"/>
    <mergeCell ref="B7:M11"/>
    <mergeCell ref="B25:M25"/>
    <mergeCell ref="D20:E20"/>
    <mergeCell ref="F20:I20"/>
    <mergeCell ref="J20:M20"/>
    <mergeCell ref="Q15:T15"/>
    <mergeCell ref="J15:M15"/>
    <mergeCell ref="B15:C15"/>
    <mergeCell ref="D15:E15"/>
    <mergeCell ref="H15:I15"/>
    <mergeCell ref="F21:I24"/>
    <mergeCell ref="J21:M24"/>
    <mergeCell ref="B16:E19"/>
    <mergeCell ref="F16:I19"/>
    <mergeCell ref="J16:M19"/>
  </mergeCells>
  <dataValidations count="1">
    <dataValidation type="textLength" operator="lessThanOrEqual" allowBlank="1" showInputMessage="1" showErrorMessage="1" error="600 caractères maximum" sqref="B7" xr:uid="{00000000-0002-0000-0500-000000000000}">
      <formula1>600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K140"/>
  <sheetViews>
    <sheetView showGridLines="0" showZeros="0" zoomScaleNormal="100" workbookViewId="0">
      <selection activeCell="N126" sqref="N126"/>
    </sheetView>
  </sheetViews>
  <sheetFormatPr baseColWidth="10" defaultColWidth="12" defaultRowHeight="12" x14ac:dyDescent="0.2"/>
  <cols>
    <col min="1" max="1" width="17.1640625" style="153" bestFit="1" customWidth="1"/>
    <col min="2" max="2" width="48.1640625" style="86" customWidth="1"/>
    <col min="3" max="6" width="14.83203125" style="87" customWidth="1"/>
    <col min="7" max="7" width="14.83203125" style="86" customWidth="1"/>
    <col min="8" max="8" width="23.6640625" style="86" hidden="1" customWidth="1"/>
    <col min="9" max="9" width="10.5" style="86" hidden="1" customWidth="1"/>
    <col min="10" max="10" width="40.5" style="130" bestFit="1" customWidth="1"/>
    <col min="11" max="16384" width="12" style="86"/>
  </cols>
  <sheetData>
    <row r="1" spans="1:10" ht="37.5" customHeight="1" x14ac:dyDescent="0.2">
      <c r="A1" s="137" t="s">
        <v>298</v>
      </c>
      <c r="B1" s="216">
        <f>'1_TITRE'!$B$2</f>
        <v>0</v>
      </c>
      <c r="C1" s="105" t="s">
        <v>294</v>
      </c>
      <c r="D1" s="105" t="s">
        <v>295</v>
      </c>
      <c r="E1" s="105" t="s">
        <v>296</v>
      </c>
      <c r="F1" s="106" t="s">
        <v>293</v>
      </c>
      <c r="G1" s="107" t="s">
        <v>297</v>
      </c>
      <c r="H1" s="328" t="s">
        <v>400</v>
      </c>
      <c r="I1" s="329" t="s">
        <v>317</v>
      </c>
      <c r="J1" s="360"/>
    </row>
    <row r="2" spans="1:10" ht="15" x14ac:dyDescent="0.2">
      <c r="A2" s="138"/>
      <c r="B2" s="108" t="s">
        <v>4</v>
      </c>
      <c r="C2" s="120">
        <f>SUM(C3:C9)</f>
        <v>0</v>
      </c>
      <c r="D2" s="120">
        <f>SUM(D3:D9)</f>
        <v>0</v>
      </c>
      <c r="E2" s="120">
        <f>SUM(E3:E9)</f>
        <v>0</v>
      </c>
      <c r="F2" s="120">
        <f>SUM(F3:F9)</f>
        <v>0</v>
      </c>
      <c r="G2" s="110">
        <f>F2</f>
        <v>0</v>
      </c>
      <c r="H2" s="330">
        <f>SUM(H3:H9)</f>
        <v>0</v>
      </c>
      <c r="I2" s="330">
        <f>IF(H2=0,0,((H2-G2)/G2))</f>
        <v>0</v>
      </c>
      <c r="J2" s="361"/>
    </row>
    <row r="3" spans="1:10" x14ac:dyDescent="0.2">
      <c r="A3" s="334" t="s">
        <v>5</v>
      </c>
      <c r="B3" s="335" t="s">
        <v>6</v>
      </c>
      <c r="C3" s="111"/>
      <c r="D3" s="111"/>
      <c r="E3" s="111"/>
      <c r="F3" s="112"/>
      <c r="G3" s="111"/>
      <c r="H3" s="111"/>
      <c r="I3" s="119"/>
    </row>
    <row r="4" spans="1:10" x14ac:dyDescent="0.2">
      <c r="A4" s="334" t="s">
        <v>7</v>
      </c>
      <c r="B4" s="335" t="s">
        <v>179</v>
      </c>
      <c r="C4" s="111"/>
      <c r="D4" s="111"/>
      <c r="E4" s="111"/>
      <c r="F4" s="112"/>
      <c r="G4" s="111"/>
      <c r="H4" s="111"/>
      <c r="I4" s="119"/>
    </row>
    <row r="5" spans="1:10" x14ac:dyDescent="0.2">
      <c r="A5" s="334" t="s">
        <v>8</v>
      </c>
      <c r="B5" s="335" t="s">
        <v>180</v>
      </c>
      <c r="C5" s="111"/>
      <c r="D5" s="111"/>
      <c r="E5" s="111"/>
      <c r="F5" s="112"/>
      <c r="G5" s="111"/>
      <c r="H5" s="111"/>
      <c r="I5" s="119"/>
    </row>
    <row r="6" spans="1:10" x14ac:dyDescent="0.2">
      <c r="A6" s="334" t="s">
        <v>9</v>
      </c>
      <c r="B6" s="335" t="s">
        <v>10</v>
      </c>
      <c r="C6" s="111"/>
      <c r="D6" s="111"/>
      <c r="E6" s="111"/>
      <c r="F6" s="112"/>
      <c r="G6" s="111"/>
      <c r="H6" s="111"/>
      <c r="I6" s="119"/>
    </row>
    <row r="7" spans="1:10" ht="24" x14ac:dyDescent="0.2">
      <c r="A7" s="334" t="s">
        <v>181</v>
      </c>
      <c r="B7" s="335" t="s">
        <v>182</v>
      </c>
      <c r="C7" s="111"/>
      <c r="D7" s="111"/>
      <c r="E7" s="111"/>
      <c r="F7" s="112"/>
      <c r="G7" s="111"/>
      <c r="H7" s="111"/>
      <c r="I7" s="121"/>
      <c r="J7" s="132"/>
    </row>
    <row r="8" spans="1:10" x14ac:dyDescent="0.2">
      <c r="A8" s="334" t="s">
        <v>11</v>
      </c>
      <c r="B8" s="335" t="s">
        <v>12</v>
      </c>
      <c r="C8" s="111"/>
      <c r="D8" s="111"/>
      <c r="E8" s="111"/>
      <c r="F8" s="112"/>
      <c r="G8" s="111"/>
      <c r="H8" s="111"/>
      <c r="I8" s="119"/>
    </row>
    <row r="9" spans="1:10" x14ac:dyDescent="0.2">
      <c r="A9" s="332"/>
      <c r="B9" s="336"/>
      <c r="C9" s="111"/>
      <c r="D9" s="111"/>
      <c r="E9" s="111"/>
      <c r="F9" s="112"/>
      <c r="G9" s="111"/>
      <c r="H9" s="111"/>
      <c r="I9" s="119"/>
    </row>
    <row r="10" spans="1:10" ht="15" x14ac:dyDescent="0.2">
      <c r="A10" s="139"/>
      <c r="B10" s="113" t="s">
        <v>13</v>
      </c>
      <c r="C10" s="109">
        <f>SUM(C11:C39)</f>
        <v>0</v>
      </c>
      <c r="D10" s="109">
        <f t="shared" ref="D10:F10" si="0">SUM(D11:D39)</f>
        <v>0</v>
      </c>
      <c r="E10" s="109">
        <f t="shared" si="0"/>
        <v>0</v>
      </c>
      <c r="F10" s="109">
        <f t="shared" si="0"/>
        <v>0</v>
      </c>
      <c r="G10" s="110">
        <f>F10</f>
        <v>0</v>
      </c>
      <c r="H10" s="330">
        <f>SUM(H12:H39)</f>
        <v>0</v>
      </c>
      <c r="I10" s="330">
        <f>IF(H10=0,0,((H10-G10)/G10))</f>
        <v>0</v>
      </c>
      <c r="J10" s="361"/>
    </row>
    <row r="11" spans="1:10" s="114" customFormat="1" ht="12" customHeight="1" x14ac:dyDescent="0.2">
      <c r="A11" s="140"/>
      <c r="B11" s="115"/>
      <c r="C11" s="116"/>
      <c r="D11" s="116"/>
      <c r="E11" s="116"/>
      <c r="F11" s="117"/>
      <c r="G11" s="116"/>
      <c r="H11" s="116"/>
      <c r="I11" s="327"/>
      <c r="J11" s="131"/>
    </row>
    <row r="12" spans="1:10" hidden="1" x14ac:dyDescent="0.2">
      <c r="A12" s="334" t="s">
        <v>14</v>
      </c>
      <c r="B12" s="335" t="s">
        <v>15</v>
      </c>
      <c r="C12" s="111"/>
      <c r="D12" s="111"/>
      <c r="E12" s="111"/>
      <c r="F12" s="112"/>
      <c r="G12" s="111"/>
      <c r="H12" s="111"/>
      <c r="I12" s="119"/>
    </row>
    <row r="13" spans="1:10" hidden="1" x14ac:dyDescent="0.2">
      <c r="A13" s="337" t="s">
        <v>16</v>
      </c>
      <c r="B13" s="335" t="s">
        <v>183</v>
      </c>
      <c r="C13" s="111"/>
      <c r="D13" s="111"/>
      <c r="E13" s="111"/>
      <c r="F13" s="112"/>
      <c r="G13" s="111"/>
      <c r="H13" s="111"/>
      <c r="I13" s="119"/>
    </row>
    <row r="14" spans="1:10" hidden="1" x14ac:dyDescent="0.2">
      <c r="A14" s="338"/>
      <c r="B14" s="335"/>
      <c r="C14" s="111"/>
      <c r="D14" s="111"/>
      <c r="E14" s="111"/>
      <c r="F14" s="112"/>
      <c r="G14" s="111"/>
      <c r="H14" s="111"/>
      <c r="I14" s="119"/>
    </row>
    <row r="15" spans="1:10" hidden="1" x14ac:dyDescent="0.2">
      <c r="A15" s="339" t="s">
        <v>184</v>
      </c>
      <c r="B15" s="340" t="s">
        <v>155</v>
      </c>
      <c r="C15" s="111"/>
      <c r="D15" s="111"/>
      <c r="E15" s="111"/>
      <c r="F15" s="112"/>
      <c r="G15" s="111"/>
      <c r="H15" s="111"/>
      <c r="I15" s="119"/>
    </row>
    <row r="16" spans="1:10" hidden="1" x14ac:dyDescent="0.2">
      <c r="A16" s="341" t="s">
        <v>185</v>
      </c>
      <c r="B16" s="342" t="s">
        <v>186</v>
      </c>
      <c r="C16" s="111"/>
      <c r="D16" s="111"/>
      <c r="E16" s="111"/>
      <c r="F16" s="112"/>
      <c r="G16" s="111"/>
      <c r="H16" s="111"/>
      <c r="I16" s="119"/>
    </row>
    <row r="17" spans="1:9" hidden="1" x14ac:dyDescent="0.2">
      <c r="A17" s="343">
        <v>232</v>
      </c>
      <c r="B17" s="340" t="s">
        <v>187</v>
      </c>
      <c r="C17" s="111"/>
      <c r="D17" s="111"/>
      <c r="E17" s="111"/>
      <c r="F17" s="112"/>
      <c r="G17" s="111"/>
      <c r="H17" s="111"/>
      <c r="I17" s="119"/>
    </row>
    <row r="18" spans="1:9" hidden="1" x14ac:dyDescent="0.2">
      <c r="A18" s="343">
        <v>233</v>
      </c>
      <c r="B18" s="340" t="s">
        <v>188</v>
      </c>
      <c r="C18" s="111"/>
      <c r="D18" s="111"/>
      <c r="E18" s="111"/>
      <c r="F18" s="112"/>
      <c r="G18" s="111"/>
      <c r="H18" s="111"/>
      <c r="I18" s="119"/>
    </row>
    <row r="19" spans="1:9" hidden="1" x14ac:dyDescent="0.2">
      <c r="A19" s="344">
        <v>234</v>
      </c>
      <c r="B19" s="340" t="s">
        <v>189</v>
      </c>
      <c r="C19" s="111"/>
      <c r="D19" s="111"/>
      <c r="E19" s="111"/>
      <c r="F19" s="112"/>
      <c r="G19" s="111"/>
      <c r="H19" s="111"/>
      <c r="I19" s="119"/>
    </row>
    <row r="20" spans="1:9" hidden="1" x14ac:dyDescent="0.2">
      <c r="A20" s="345">
        <v>235</v>
      </c>
      <c r="B20" s="340" t="s">
        <v>190</v>
      </c>
      <c r="C20" s="111"/>
      <c r="D20" s="111"/>
      <c r="E20" s="111"/>
      <c r="F20" s="112"/>
      <c r="G20" s="111"/>
      <c r="H20" s="111"/>
      <c r="I20" s="119"/>
    </row>
    <row r="21" spans="1:9" hidden="1" x14ac:dyDescent="0.2">
      <c r="A21" s="346"/>
      <c r="B21" s="340" t="s">
        <v>191</v>
      </c>
      <c r="C21" s="111"/>
      <c r="D21" s="111"/>
      <c r="E21" s="111"/>
      <c r="F21" s="112"/>
      <c r="G21" s="111"/>
      <c r="H21" s="111"/>
      <c r="I21" s="119"/>
    </row>
    <row r="22" spans="1:9" hidden="1" x14ac:dyDescent="0.2">
      <c r="A22" s="347">
        <v>236</v>
      </c>
      <c r="B22" s="340" t="s">
        <v>192</v>
      </c>
      <c r="C22" s="111"/>
      <c r="D22" s="111"/>
      <c r="E22" s="111"/>
      <c r="F22" s="112"/>
      <c r="G22" s="111"/>
      <c r="H22" s="111"/>
      <c r="I22" s="119"/>
    </row>
    <row r="23" spans="1:9" hidden="1" x14ac:dyDescent="0.2">
      <c r="A23" s="348">
        <v>237</v>
      </c>
      <c r="B23" s="340" t="s">
        <v>193</v>
      </c>
      <c r="C23" s="111"/>
      <c r="D23" s="111"/>
      <c r="E23" s="111"/>
      <c r="F23" s="112"/>
      <c r="G23" s="111"/>
      <c r="H23" s="111"/>
      <c r="I23" s="119"/>
    </row>
    <row r="24" spans="1:9" hidden="1" x14ac:dyDescent="0.2">
      <c r="A24" s="341"/>
      <c r="B24" s="340" t="s">
        <v>194</v>
      </c>
      <c r="C24" s="111"/>
      <c r="D24" s="111"/>
      <c r="E24" s="111"/>
      <c r="F24" s="112"/>
      <c r="G24" s="111"/>
      <c r="H24" s="111"/>
      <c r="I24" s="119"/>
    </row>
    <row r="25" spans="1:9" hidden="1" x14ac:dyDescent="0.2">
      <c r="A25" s="338">
        <v>238</v>
      </c>
      <c r="B25" s="340" t="s">
        <v>195</v>
      </c>
      <c r="C25" s="111"/>
      <c r="D25" s="111"/>
      <c r="E25" s="111"/>
      <c r="F25" s="112"/>
      <c r="G25" s="111"/>
      <c r="H25" s="111"/>
      <c r="I25" s="119"/>
    </row>
    <row r="26" spans="1:9" hidden="1" x14ac:dyDescent="0.2">
      <c r="A26" s="338"/>
      <c r="B26" s="340" t="s">
        <v>196</v>
      </c>
      <c r="C26" s="111"/>
      <c r="D26" s="111"/>
      <c r="E26" s="111"/>
      <c r="F26" s="112"/>
      <c r="G26" s="111"/>
      <c r="H26" s="111"/>
      <c r="I26" s="119"/>
    </row>
    <row r="27" spans="1:9" hidden="1" x14ac:dyDescent="0.2">
      <c r="A27" s="346"/>
      <c r="B27" s="340" t="s">
        <v>197</v>
      </c>
      <c r="C27" s="111"/>
      <c r="D27" s="111"/>
      <c r="E27" s="111"/>
      <c r="F27" s="112"/>
      <c r="G27" s="111"/>
      <c r="H27" s="111"/>
      <c r="I27" s="119"/>
    </row>
    <row r="28" spans="1:9" hidden="1" x14ac:dyDescent="0.2">
      <c r="A28" s="343">
        <v>239</v>
      </c>
      <c r="B28" s="340" t="s">
        <v>198</v>
      </c>
      <c r="C28" s="111"/>
      <c r="D28" s="111"/>
      <c r="E28" s="111"/>
      <c r="F28" s="112"/>
      <c r="G28" s="111"/>
      <c r="H28" s="111"/>
      <c r="I28" s="119"/>
    </row>
    <row r="29" spans="1:9" hidden="1" x14ac:dyDescent="0.2">
      <c r="A29" s="332"/>
      <c r="B29" s="349"/>
      <c r="C29" s="111"/>
      <c r="D29" s="111"/>
      <c r="E29" s="111"/>
      <c r="F29" s="112"/>
      <c r="G29" s="111"/>
      <c r="H29" s="111"/>
      <c r="I29" s="119"/>
    </row>
    <row r="30" spans="1:9" hidden="1" x14ac:dyDescent="0.2">
      <c r="A30" s="339" t="s">
        <v>199</v>
      </c>
      <c r="B30" s="340" t="s">
        <v>200</v>
      </c>
      <c r="C30" s="111"/>
      <c r="D30" s="111"/>
      <c r="E30" s="111"/>
      <c r="F30" s="112"/>
      <c r="G30" s="111"/>
      <c r="H30" s="111"/>
      <c r="I30" s="119"/>
    </row>
    <row r="31" spans="1:9" hidden="1" x14ac:dyDescent="0.2">
      <c r="A31" s="332" t="s">
        <v>201</v>
      </c>
      <c r="B31" s="340" t="s">
        <v>202</v>
      </c>
      <c r="C31" s="111"/>
      <c r="D31" s="111"/>
      <c r="E31" s="111"/>
      <c r="F31" s="112"/>
      <c r="G31" s="111"/>
      <c r="H31" s="111"/>
      <c r="I31" s="119"/>
    </row>
    <row r="32" spans="1:9" hidden="1" x14ac:dyDescent="0.2">
      <c r="A32" s="350"/>
      <c r="B32" s="340" t="s">
        <v>203</v>
      </c>
      <c r="C32" s="111"/>
      <c r="D32" s="111"/>
      <c r="E32" s="111"/>
      <c r="F32" s="112"/>
      <c r="G32" s="111"/>
      <c r="H32" s="111"/>
      <c r="I32" s="119"/>
    </row>
    <row r="33" spans="1:10" hidden="1" x14ac:dyDescent="0.2">
      <c r="A33" s="334" t="s">
        <v>18</v>
      </c>
      <c r="B33" s="335" t="s">
        <v>204</v>
      </c>
      <c r="C33" s="111"/>
      <c r="D33" s="111"/>
      <c r="E33" s="111"/>
      <c r="F33" s="112"/>
      <c r="G33" s="111"/>
      <c r="H33" s="111"/>
      <c r="I33" s="119"/>
    </row>
    <row r="34" spans="1:10" hidden="1" x14ac:dyDescent="0.2">
      <c r="A34" s="339" t="s">
        <v>205</v>
      </c>
      <c r="B34" s="340" t="s">
        <v>206</v>
      </c>
      <c r="C34" s="111"/>
      <c r="D34" s="111"/>
      <c r="E34" s="111"/>
      <c r="F34" s="112"/>
      <c r="G34" s="111"/>
      <c r="H34" s="111"/>
      <c r="I34" s="119"/>
    </row>
    <row r="35" spans="1:10" hidden="1" x14ac:dyDescent="0.2">
      <c r="A35" s="350" t="s">
        <v>207</v>
      </c>
      <c r="B35" s="340" t="s">
        <v>186</v>
      </c>
      <c r="C35" s="111"/>
      <c r="D35" s="111"/>
      <c r="E35" s="111"/>
      <c r="F35" s="112"/>
      <c r="G35" s="111"/>
      <c r="H35" s="111"/>
      <c r="I35" s="119"/>
    </row>
    <row r="36" spans="1:10" hidden="1" x14ac:dyDescent="0.2">
      <c r="A36" s="334" t="s">
        <v>19</v>
      </c>
      <c r="B36" s="335" t="s">
        <v>208</v>
      </c>
      <c r="C36" s="111"/>
      <c r="D36" s="111"/>
      <c r="E36" s="111"/>
      <c r="F36" s="112"/>
      <c r="G36" s="111"/>
      <c r="H36" s="111"/>
      <c r="I36" s="119"/>
    </row>
    <row r="37" spans="1:10" hidden="1" x14ac:dyDescent="0.2">
      <c r="A37" s="351" t="s">
        <v>20</v>
      </c>
      <c r="B37" s="352" t="s">
        <v>209</v>
      </c>
      <c r="C37" s="111"/>
      <c r="D37" s="111"/>
      <c r="E37" s="111"/>
      <c r="F37" s="112"/>
      <c r="G37" s="111"/>
      <c r="H37" s="111"/>
      <c r="I37" s="119"/>
    </row>
    <row r="38" spans="1:10" ht="12" hidden="1" customHeight="1" x14ac:dyDescent="0.2">
      <c r="A38" s="334" t="s">
        <v>21</v>
      </c>
      <c r="B38" s="352" t="s">
        <v>210</v>
      </c>
      <c r="C38" s="111"/>
      <c r="D38" s="111"/>
      <c r="E38" s="111"/>
      <c r="F38" s="112"/>
      <c r="G38" s="111"/>
      <c r="H38" s="111"/>
      <c r="I38" s="119"/>
    </row>
    <row r="39" spans="1:10" ht="12" customHeight="1" x14ac:dyDescent="0.2">
      <c r="A39" s="334"/>
      <c r="B39" s="352"/>
      <c r="C39" s="111"/>
      <c r="D39" s="111"/>
      <c r="E39" s="111"/>
      <c r="F39" s="112"/>
      <c r="G39" s="111"/>
      <c r="H39" s="111"/>
      <c r="I39" s="119"/>
    </row>
    <row r="40" spans="1:10" ht="15" x14ac:dyDescent="0.2">
      <c r="A40" s="139"/>
      <c r="B40" s="113" t="s">
        <v>211</v>
      </c>
      <c r="C40" s="109">
        <f>SUM(C41:C51)</f>
        <v>0</v>
      </c>
      <c r="D40" s="109">
        <f t="shared" ref="D40:F40" si="1">SUM(D41:D51)</f>
        <v>0</v>
      </c>
      <c r="E40" s="109">
        <f t="shared" si="1"/>
        <v>0</v>
      </c>
      <c r="F40" s="109">
        <f t="shared" si="1"/>
        <v>0</v>
      </c>
      <c r="G40" s="110">
        <f>F40</f>
        <v>0</v>
      </c>
      <c r="H40" s="330">
        <f>SUM(H42:H50)</f>
        <v>0</v>
      </c>
      <c r="I40" s="330">
        <f>IF(H40=0,0,((H40-G40)/G40))</f>
        <v>0</v>
      </c>
      <c r="J40" s="361"/>
    </row>
    <row r="41" spans="1:10" x14ac:dyDescent="0.2">
      <c r="A41" s="334"/>
      <c r="B41" s="335"/>
      <c r="C41" s="111"/>
      <c r="D41" s="111"/>
      <c r="E41" s="111"/>
      <c r="F41" s="112"/>
      <c r="G41" s="111"/>
      <c r="H41" s="111"/>
      <c r="I41" s="119"/>
    </row>
    <row r="42" spans="1:10" hidden="1" x14ac:dyDescent="0.2">
      <c r="A42" s="348" t="s">
        <v>212</v>
      </c>
      <c r="B42" s="335" t="s">
        <v>213</v>
      </c>
      <c r="C42" s="111"/>
      <c r="D42" s="111"/>
      <c r="E42" s="111"/>
      <c r="F42" s="112"/>
      <c r="G42" s="111"/>
      <c r="H42" s="111"/>
      <c r="I42" s="119"/>
    </row>
    <row r="43" spans="1:10" hidden="1" x14ac:dyDescent="0.2">
      <c r="A43" s="341" t="s">
        <v>214</v>
      </c>
      <c r="B43" s="349" t="s">
        <v>388</v>
      </c>
      <c r="C43" s="111"/>
      <c r="D43" s="111"/>
      <c r="E43" s="111"/>
      <c r="F43" s="112"/>
      <c r="G43" s="111"/>
      <c r="H43" s="111"/>
      <c r="I43" s="119"/>
    </row>
    <row r="44" spans="1:10" hidden="1" x14ac:dyDescent="0.2">
      <c r="A44" s="348" t="s">
        <v>215</v>
      </c>
      <c r="B44" s="335" t="s">
        <v>213</v>
      </c>
      <c r="C44" s="111"/>
      <c r="D44" s="111"/>
      <c r="E44" s="111"/>
      <c r="F44" s="112"/>
      <c r="G44" s="111"/>
      <c r="H44" s="111"/>
      <c r="I44" s="119"/>
    </row>
    <row r="45" spans="1:10" hidden="1" x14ac:dyDescent="0.2">
      <c r="A45" s="341" t="s">
        <v>216</v>
      </c>
      <c r="B45" s="335" t="s">
        <v>388</v>
      </c>
      <c r="C45" s="111"/>
      <c r="D45" s="111"/>
      <c r="E45" s="111"/>
      <c r="F45" s="112"/>
      <c r="G45" s="111"/>
      <c r="H45" s="111"/>
      <c r="I45" s="119"/>
    </row>
    <row r="46" spans="1:10" ht="36" hidden="1" x14ac:dyDescent="0.2">
      <c r="A46" s="353" t="s">
        <v>217</v>
      </c>
      <c r="B46" s="335" t="s">
        <v>218</v>
      </c>
      <c r="C46" s="111"/>
      <c r="D46" s="111"/>
      <c r="E46" s="111"/>
      <c r="F46" s="112"/>
      <c r="G46" s="111"/>
      <c r="H46" s="111"/>
      <c r="I46" s="119"/>
    </row>
    <row r="47" spans="1:10" hidden="1" x14ac:dyDescent="0.2">
      <c r="A47" s="334" t="s">
        <v>22</v>
      </c>
      <c r="B47" s="335" t="s">
        <v>23</v>
      </c>
      <c r="C47" s="111"/>
      <c r="D47" s="111"/>
      <c r="E47" s="111"/>
      <c r="F47" s="112"/>
      <c r="G47" s="111"/>
      <c r="H47" s="111"/>
      <c r="I47" s="119"/>
    </row>
    <row r="48" spans="1:10" hidden="1" x14ac:dyDescent="0.2">
      <c r="A48" s="334" t="s">
        <v>24</v>
      </c>
      <c r="B48" s="335" t="s">
        <v>219</v>
      </c>
      <c r="C48" s="111"/>
      <c r="D48" s="111"/>
      <c r="E48" s="111"/>
      <c r="F48" s="112"/>
      <c r="G48" s="111"/>
      <c r="H48" s="111"/>
      <c r="I48" s="119"/>
    </row>
    <row r="49" spans="1:10" hidden="1" x14ac:dyDescent="0.2">
      <c r="A49" s="334" t="s">
        <v>220</v>
      </c>
      <c r="B49" s="335" t="s">
        <v>221</v>
      </c>
      <c r="C49" s="111"/>
      <c r="D49" s="111"/>
      <c r="E49" s="111"/>
      <c r="F49" s="112"/>
      <c r="G49" s="111"/>
      <c r="H49" s="111"/>
      <c r="I49" s="119"/>
    </row>
    <row r="50" spans="1:10" hidden="1" x14ac:dyDescent="0.2">
      <c r="A50" s="334" t="s">
        <v>25</v>
      </c>
      <c r="B50" s="335" t="s">
        <v>26</v>
      </c>
      <c r="C50" s="111"/>
      <c r="D50" s="111"/>
      <c r="E50" s="111"/>
      <c r="F50" s="112"/>
      <c r="G50" s="111"/>
      <c r="H50" s="111"/>
      <c r="I50" s="119"/>
    </row>
    <row r="51" spans="1:10" x14ac:dyDescent="0.2">
      <c r="A51" s="334"/>
      <c r="B51" s="335"/>
      <c r="C51" s="111"/>
      <c r="D51" s="111"/>
      <c r="E51" s="111"/>
      <c r="F51" s="112"/>
    </row>
    <row r="52" spans="1:10" ht="15" x14ac:dyDescent="0.2">
      <c r="A52" s="362"/>
      <c r="B52" s="362" t="s">
        <v>222</v>
      </c>
      <c r="C52" s="109">
        <f>SUM(C53:C61)</f>
        <v>0</v>
      </c>
      <c r="D52" s="109">
        <f t="shared" ref="D52:F52" si="2">SUM(D53:D61)</f>
        <v>0</v>
      </c>
      <c r="E52" s="109">
        <f t="shared" si="2"/>
        <v>0</v>
      </c>
      <c r="F52" s="109">
        <f t="shared" si="2"/>
        <v>0</v>
      </c>
      <c r="G52" s="110">
        <f>F52</f>
        <v>0</v>
      </c>
      <c r="H52" s="330">
        <f>SUM(H54:H60)</f>
        <v>0</v>
      </c>
      <c r="I52" s="330">
        <f>IF(H52=0,0,((H52-G52)/G52))</f>
        <v>0</v>
      </c>
      <c r="J52" s="361"/>
    </row>
    <row r="53" spans="1:10" x14ac:dyDescent="0.2">
      <c r="A53" s="334"/>
      <c r="B53" s="335"/>
      <c r="C53" s="111"/>
      <c r="D53" s="111"/>
      <c r="E53" s="111"/>
      <c r="F53" s="112"/>
      <c r="G53" s="111"/>
      <c r="H53" s="111"/>
      <c r="I53" s="119"/>
    </row>
    <row r="54" spans="1:10" hidden="1" x14ac:dyDescent="0.2">
      <c r="A54" s="334" t="s">
        <v>27</v>
      </c>
      <c r="B54" s="335" t="s">
        <v>28</v>
      </c>
      <c r="C54" s="111"/>
      <c r="D54" s="111"/>
      <c r="E54" s="111"/>
      <c r="F54" s="112"/>
      <c r="G54" s="111"/>
      <c r="H54" s="111"/>
      <c r="I54" s="119"/>
    </row>
    <row r="55" spans="1:10" hidden="1" x14ac:dyDescent="0.2">
      <c r="A55" s="334" t="s">
        <v>29</v>
      </c>
      <c r="B55" s="335" t="s">
        <v>15</v>
      </c>
      <c r="C55" s="111"/>
      <c r="D55" s="111"/>
      <c r="E55" s="111"/>
      <c r="F55" s="112"/>
      <c r="G55" s="111"/>
      <c r="H55" s="111"/>
      <c r="I55" s="119"/>
    </row>
    <row r="56" spans="1:10" hidden="1" x14ac:dyDescent="0.2">
      <c r="A56" s="334" t="s">
        <v>30</v>
      </c>
      <c r="B56" s="335" t="s">
        <v>17</v>
      </c>
      <c r="C56" s="111"/>
      <c r="D56" s="111"/>
      <c r="E56" s="111"/>
      <c r="F56" s="112"/>
      <c r="G56" s="111"/>
      <c r="H56" s="111"/>
      <c r="I56" s="119"/>
    </row>
    <row r="57" spans="1:10" hidden="1" x14ac:dyDescent="0.2">
      <c r="A57" s="334" t="s">
        <v>31</v>
      </c>
      <c r="B57" s="335" t="s">
        <v>223</v>
      </c>
      <c r="C57" s="111"/>
      <c r="D57" s="111"/>
      <c r="E57" s="111"/>
      <c r="F57" s="112"/>
      <c r="G57" s="111"/>
      <c r="H57" s="111"/>
      <c r="I57" s="119"/>
    </row>
    <row r="58" spans="1:10" hidden="1" x14ac:dyDescent="0.2">
      <c r="A58" s="334" t="s">
        <v>32</v>
      </c>
      <c r="B58" s="335" t="s">
        <v>224</v>
      </c>
      <c r="C58" s="111"/>
      <c r="D58" s="111"/>
      <c r="E58" s="111"/>
      <c r="F58" s="112"/>
      <c r="G58" s="111"/>
      <c r="H58" s="111"/>
      <c r="I58" s="119"/>
    </row>
    <row r="59" spans="1:10" hidden="1" x14ac:dyDescent="0.2">
      <c r="A59" s="334" t="s">
        <v>225</v>
      </c>
      <c r="B59" s="335" t="s">
        <v>226</v>
      </c>
      <c r="C59" s="111"/>
      <c r="D59" s="111"/>
      <c r="E59" s="111"/>
      <c r="F59" s="112"/>
      <c r="G59" s="111"/>
      <c r="H59" s="111"/>
      <c r="I59" s="119"/>
    </row>
    <row r="60" spans="1:10" hidden="1" x14ac:dyDescent="0.2">
      <c r="A60" s="332" t="s">
        <v>227</v>
      </c>
      <c r="B60" s="333" t="s">
        <v>228</v>
      </c>
      <c r="C60" s="111"/>
      <c r="D60" s="111"/>
      <c r="E60" s="111"/>
      <c r="F60" s="112"/>
      <c r="G60" s="111"/>
      <c r="H60" s="111"/>
      <c r="I60" s="119"/>
    </row>
    <row r="61" spans="1:10" x14ac:dyDescent="0.2">
      <c r="A61" s="334"/>
      <c r="B61" s="335"/>
      <c r="C61" s="111"/>
      <c r="D61" s="111"/>
      <c r="E61" s="111"/>
      <c r="F61" s="112"/>
    </row>
    <row r="62" spans="1:10" ht="15" x14ac:dyDescent="0.2">
      <c r="A62" s="156"/>
      <c r="B62" s="362" t="s">
        <v>229</v>
      </c>
      <c r="C62" s="109">
        <f>SUM(C63:C81)</f>
        <v>0</v>
      </c>
      <c r="D62" s="109">
        <f t="shared" ref="D62:F62" si="3">SUM(D63:D81)</f>
        <v>0</v>
      </c>
      <c r="E62" s="109">
        <f t="shared" si="3"/>
        <v>0</v>
      </c>
      <c r="F62" s="109">
        <f t="shared" si="3"/>
        <v>0</v>
      </c>
      <c r="G62" s="110">
        <f>F62</f>
        <v>0</v>
      </c>
      <c r="H62" s="330">
        <f>SUM(H64:H81)</f>
        <v>0</v>
      </c>
      <c r="I62" s="330">
        <f>IF(H62=0,0,((H62-G62)/G62))</f>
        <v>0</v>
      </c>
      <c r="J62" s="361"/>
    </row>
    <row r="63" spans="1:10" x14ac:dyDescent="0.2">
      <c r="A63" s="141"/>
      <c r="B63" s="123"/>
      <c r="C63" s="111"/>
      <c r="D63" s="111"/>
      <c r="E63" s="111"/>
      <c r="F63" s="112"/>
      <c r="G63" s="111"/>
      <c r="H63" s="111"/>
      <c r="I63" s="119"/>
    </row>
    <row r="64" spans="1:10" hidden="1" x14ac:dyDescent="0.2">
      <c r="A64" s="141"/>
      <c r="B64" s="123" t="s">
        <v>230</v>
      </c>
      <c r="C64" s="111"/>
      <c r="D64" s="111"/>
      <c r="E64" s="111"/>
      <c r="F64" s="112"/>
      <c r="G64" s="111"/>
      <c r="H64" s="111"/>
      <c r="I64" s="119"/>
    </row>
    <row r="65" spans="1:9" hidden="1" x14ac:dyDescent="0.2">
      <c r="A65" s="142"/>
      <c r="B65" s="123" t="s">
        <v>33</v>
      </c>
      <c r="C65" s="111"/>
      <c r="D65" s="111"/>
      <c r="E65" s="111"/>
      <c r="F65" s="112"/>
      <c r="G65" s="111"/>
      <c r="H65" s="111"/>
      <c r="I65" s="119"/>
    </row>
    <row r="66" spans="1:9" hidden="1" x14ac:dyDescent="0.2">
      <c r="A66" s="143" t="s">
        <v>231</v>
      </c>
      <c r="B66" s="123" t="s">
        <v>232</v>
      </c>
      <c r="C66" s="111"/>
      <c r="D66" s="111"/>
      <c r="E66" s="111"/>
      <c r="F66" s="112"/>
      <c r="G66" s="111"/>
      <c r="H66" s="111"/>
      <c r="I66" s="119"/>
    </row>
    <row r="67" spans="1:9" hidden="1" x14ac:dyDescent="0.2">
      <c r="A67" s="142"/>
      <c r="B67" s="124" t="s">
        <v>34</v>
      </c>
      <c r="C67" s="111"/>
      <c r="D67" s="111"/>
      <c r="E67" s="111"/>
      <c r="F67" s="112"/>
      <c r="G67" s="111"/>
      <c r="H67" s="111"/>
      <c r="I67" s="119"/>
    </row>
    <row r="68" spans="1:9" hidden="1" x14ac:dyDescent="0.2">
      <c r="A68" s="144"/>
      <c r="B68" s="123" t="s">
        <v>35</v>
      </c>
      <c r="C68" s="111"/>
      <c r="D68" s="111"/>
      <c r="E68" s="111"/>
      <c r="F68" s="112"/>
      <c r="G68" s="111"/>
      <c r="H68" s="111"/>
      <c r="I68" s="119"/>
    </row>
    <row r="69" spans="1:9" hidden="1" x14ac:dyDescent="0.2">
      <c r="A69" s="145"/>
      <c r="B69" s="123"/>
      <c r="C69" s="111"/>
      <c r="D69" s="111"/>
      <c r="E69" s="111"/>
      <c r="F69" s="112"/>
      <c r="G69" s="111"/>
      <c r="H69" s="111"/>
      <c r="I69" s="119"/>
    </row>
    <row r="70" spans="1:9" hidden="1" x14ac:dyDescent="0.2">
      <c r="A70" s="141" t="s">
        <v>36</v>
      </c>
      <c r="B70" s="123" t="s">
        <v>37</v>
      </c>
      <c r="C70" s="111"/>
      <c r="D70" s="111"/>
      <c r="E70" s="111"/>
      <c r="F70" s="112"/>
      <c r="G70" s="111"/>
      <c r="H70" s="111"/>
      <c r="I70" s="119"/>
    </row>
    <row r="71" spans="1:9" hidden="1" x14ac:dyDescent="0.2">
      <c r="A71" s="142" t="s">
        <v>38</v>
      </c>
      <c r="B71" s="123" t="s">
        <v>39</v>
      </c>
      <c r="C71" s="111"/>
      <c r="D71" s="111"/>
      <c r="E71" s="111"/>
      <c r="F71" s="112"/>
      <c r="G71" s="111"/>
      <c r="H71" s="111"/>
      <c r="I71" s="119"/>
    </row>
    <row r="72" spans="1:9" hidden="1" x14ac:dyDescent="0.2">
      <c r="A72" s="142" t="s">
        <v>110</v>
      </c>
      <c r="B72" s="123" t="s">
        <v>40</v>
      </c>
      <c r="C72" s="111"/>
      <c r="D72" s="111"/>
      <c r="E72" s="111"/>
      <c r="F72" s="112"/>
      <c r="G72" s="111"/>
      <c r="H72" s="111"/>
      <c r="I72" s="119"/>
    </row>
    <row r="73" spans="1:9" hidden="1" x14ac:dyDescent="0.2">
      <c r="A73" s="146"/>
      <c r="B73" s="123"/>
      <c r="C73" s="111"/>
      <c r="D73" s="111"/>
      <c r="E73" s="111"/>
      <c r="F73" s="112"/>
      <c r="G73" s="111"/>
      <c r="H73" s="111"/>
      <c r="I73" s="119"/>
    </row>
    <row r="74" spans="1:9" hidden="1" x14ac:dyDescent="0.2">
      <c r="A74" s="141" t="s">
        <v>233</v>
      </c>
      <c r="B74" s="123" t="s">
        <v>234</v>
      </c>
      <c r="C74" s="111"/>
      <c r="D74" s="111"/>
      <c r="E74" s="111"/>
      <c r="F74" s="112"/>
      <c r="G74" s="111"/>
      <c r="H74" s="111"/>
      <c r="I74" s="119"/>
    </row>
    <row r="75" spans="1:9" hidden="1" x14ac:dyDescent="0.2">
      <c r="A75" s="142" t="s">
        <v>41</v>
      </c>
      <c r="B75" s="123" t="s">
        <v>43</v>
      </c>
      <c r="C75" s="111"/>
      <c r="D75" s="111"/>
      <c r="E75" s="111"/>
      <c r="F75" s="112"/>
      <c r="G75" s="111"/>
      <c r="H75" s="111"/>
      <c r="I75" s="119"/>
    </row>
    <row r="76" spans="1:9" hidden="1" x14ac:dyDescent="0.2">
      <c r="A76" s="144" t="s">
        <v>42</v>
      </c>
      <c r="B76" s="123" t="s">
        <v>235</v>
      </c>
      <c r="C76" s="111"/>
      <c r="D76" s="111"/>
      <c r="E76" s="111"/>
      <c r="F76" s="112"/>
      <c r="G76" s="111"/>
      <c r="H76" s="111"/>
      <c r="I76" s="119"/>
    </row>
    <row r="77" spans="1:9" hidden="1" x14ac:dyDescent="0.2">
      <c r="A77" s="147" t="s">
        <v>44</v>
      </c>
      <c r="B77" s="123" t="s">
        <v>236</v>
      </c>
      <c r="C77" s="111"/>
      <c r="D77" s="111"/>
      <c r="E77" s="111"/>
      <c r="F77" s="112"/>
      <c r="G77" s="111"/>
      <c r="H77" s="111"/>
      <c r="I77" s="119"/>
    </row>
    <row r="78" spans="1:9" hidden="1" x14ac:dyDescent="0.2">
      <c r="A78" s="148" t="s">
        <v>45</v>
      </c>
      <c r="B78" s="123" t="s">
        <v>237</v>
      </c>
      <c r="C78" s="111"/>
      <c r="D78" s="111"/>
      <c r="E78" s="111"/>
      <c r="F78" s="112"/>
      <c r="G78" s="111"/>
      <c r="H78" s="111"/>
      <c r="I78" s="119"/>
    </row>
    <row r="79" spans="1:9" hidden="1" x14ac:dyDescent="0.2">
      <c r="A79" s="148" t="s">
        <v>46</v>
      </c>
      <c r="B79" s="123" t="s">
        <v>47</v>
      </c>
      <c r="C79" s="111"/>
      <c r="D79" s="111"/>
      <c r="E79" s="111"/>
      <c r="F79" s="112"/>
      <c r="G79" s="111"/>
      <c r="H79" s="111"/>
      <c r="I79" s="119"/>
    </row>
    <row r="80" spans="1:9" hidden="1" x14ac:dyDescent="0.2">
      <c r="A80" s="148" t="s">
        <v>48</v>
      </c>
      <c r="B80" s="123" t="s">
        <v>238</v>
      </c>
      <c r="C80" s="111"/>
      <c r="D80" s="111"/>
      <c r="E80" s="111"/>
      <c r="F80" s="112"/>
      <c r="G80" s="111"/>
      <c r="H80" s="111"/>
      <c r="I80" s="119"/>
    </row>
    <row r="81" spans="1:10" hidden="1" x14ac:dyDescent="0.2">
      <c r="A81" s="145"/>
      <c r="B81" s="118"/>
      <c r="C81" s="121"/>
      <c r="D81" s="121"/>
      <c r="E81" s="121"/>
      <c r="F81" s="122"/>
      <c r="G81" s="121"/>
      <c r="H81" s="121"/>
      <c r="I81" s="119"/>
    </row>
    <row r="82" spans="1:10" ht="15" x14ac:dyDescent="0.2">
      <c r="A82" s="139"/>
      <c r="B82" s="125" t="s">
        <v>49</v>
      </c>
      <c r="C82" s="109">
        <f>SUM(C83:C88)</f>
        <v>0</v>
      </c>
      <c r="D82" s="109">
        <f t="shared" ref="D82:F82" si="4">SUM(D83:D88)</f>
        <v>0</v>
      </c>
      <c r="E82" s="109">
        <f t="shared" si="4"/>
        <v>0</v>
      </c>
      <c r="F82" s="109">
        <f t="shared" si="4"/>
        <v>0</v>
      </c>
      <c r="G82" s="110">
        <f>IF(F82&lt;F131*25%,F82,F131*25%)</f>
        <v>0</v>
      </c>
      <c r="H82" s="330">
        <f t="shared" ref="H82" si="5">SUM(H83:H87)</f>
        <v>0</v>
      </c>
      <c r="I82" s="330">
        <f>IF(H82=0,0,((H82-G82)/G82))</f>
        <v>0</v>
      </c>
      <c r="J82" s="361"/>
    </row>
    <row r="83" spans="1:10" x14ac:dyDescent="0.2">
      <c r="A83" s="146"/>
      <c r="B83" s="123"/>
      <c r="C83" s="111"/>
      <c r="D83" s="111"/>
      <c r="E83" s="111"/>
      <c r="F83" s="112"/>
      <c r="G83" s="111"/>
      <c r="H83" s="111"/>
      <c r="I83" s="119"/>
    </row>
    <row r="84" spans="1:10" hidden="1" x14ac:dyDescent="0.2">
      <c r="A84" s="148" t="s">
        <v>50</v>
      </c>
      <c r="B84" s="123" t="s">
        <v>239</v>
      </c>
      <c r="C84" s="111"/>
      <c r="D84" s="111"/>
      <c r="E84" s="111"/>
      <c r="F84" s="112"/>
      <c r="G84" s="111"/>
      <c r="H84" s="111"/>
      <c r="I84" s="119"/>
    </row>
    <row r="85" spans="1:10" s="126" customFormat="1" hidden="1" x14ac:dyDescent="0.2">
      <c r="A85" s="146" t="s">
        <v>51</v>
      </c>
      <c r="B85" s="115" t="s">
        <v>240</v>
      </c>
      <c r="C85" s="116"/>
      <c r="D85" s="116"/>
      <c r="E85" s="116"/>
      <c r="F85" s="117"/>
      <c r="G85" s="116"/>
      <c r="H85" s="116"/>
      <c r="I85" s="327"/>
      <c r="J85" s="130"/>
    </row>
    <row r="86" spans="1:10" ht="36" hidden="1" x14ac:dyDescent="0.2">
      <c r="A86" s="146" t="s">
        <v>241</v>
      </c>
      <c r="B86" s="127" t="s">
        <v>242</v>
      </c>
      <c r="C86" s="111"/>
      <c r="D86" s="111"/>
      <c r="E86" s="111"/>
      <c r="F86" s="112"/>
      <c r="G86" s="111"/>
      <c r="H86" s="111"/>
      <c r="I86" s="119"/>
    </row>
    <row r="87" spans="1:10" hidden="1" x14ac:dyDescent="0.2">
      <c r="A87" s="146" t="s">
        <v>243</v>
      </c>
      <c r="B87" s="115" t="s">
        <v>244</v>
      </c>
      <c r="C87" s="111"/>
      <c r="D87" s="111"/>
      <c r="E87" s="111"/>
      <c r="F87" s="112"/>
      <c r="G87" s="111"/>
      <c r="H87" s="111"/>
      <c r="I87" s="119"/>
    </row>
    <row r="88" spans="1:10" hidden="1" x14ac:dyDescent="0.2">
      <c r="A88" s="146"/>
      <c r="B88" s="115"/>
      <c r="C88" s="111"/>
      <c r="D88" s="111"/>
      <c r="E88" s="111"/>
      <c r="F88" s="112"/>
    </row>
    <row r="89" spans="1:10" ht="15" x14ac:dyDescent="0.2">
      <c r="A89" s="139"/>
      <c r="B89" s="125" t="s">
        <v>52</v>
      </c>
      <c r="C89" s="109">
        <f>SUM(C90:C97)</f>
        <v>0</v>
      </c>
      <c r="D89" s="109">
        <f t="shared" ref="D89:F89" si="6">SUM(D90:D97)</f>
        <v>0</v>
      </c>
      <c r="E89" s="109">
        <f t="shared" si="6"/>
        <v>0</v>
      </c>
      <c r="F89" s="109">
        <f t="shared" si="6"/>
        <v>0</v>
      </c>
      <c r="G89" s="110">
        <f>F89</f>
        <v>0</v>
      </c>
      <c r="H89" s="330">
        <f>SUM(H90:H97)</f>
        <v>0</v>
      </c>
      <c r="I89" s="330">
        <f>IF(H89=0,0,((H89-G89)/G89))</f>
        <v>0</v>
      </c>
      <c r="J89" s="361"/>
    </row>
    <row r="90" spans="1:10" hidden="1" x14ac:dyDescent="0.2">
      <c r="A90" s="334" t="s">
        <v>53</v>
      </c>
      <c r="B90" s="335" t="s">
        <v>245</v>
      </c>
      <c r="C90" s="111"/>
      <c r="D90" s="111"/>
      <c r="E90" s="111"/>
      <c r="F90" s="112"/>
      <c r="G90" s="111"/>
      <c r="H90" s="111"/>
      <c r="I90" s="119"/>
    </row>
    <row r="91" spans="1:10" hidden="1" x14ac:dyDescent="0.2">
      <c r="A91" s="334" t="s">
        <v>54</v>
      </c>
      <c r="B91" s="335" t="s">
        <v>246</v>
      </c>
      <c r="C91" s="111"/>
      <c r="D91" s="111"/>
      <c r="E91" s="111"/>
      <c r="F91" s="112"/>
      <c r="G91" s="111"/>
      <c r="H91" s="111"/>
      <c r="I91" s="119"/>
    </row>
    <row r="92" spans="1:10" hidden="1" x14ac:dyDescent="0.2">
      <c r="A92" s="334" t="s">
        <v>55</v>
      </c>
      <c r="B92" s="335" t="s">
        <v>247</v>
      </c>
      <c r="C92" s="111"/>
      <c r="D92" s="111"/>
      <c r="E92" s="111"/>
      <c r="F92" s="112"/>
      <c r="G92" s="111"/>
      <c r="H92" s="111"/>
      <c r="I92" s="119"/>
    </row>
    <row r="93" spans="1:10" hidden="1" x14ac:dyDescent="0.2">
      <c r="A93" s="337" t="s">
        <v>56</v>
      </c>
      <c r="B93" s="335" t="s">
        <v>57</v>
      </c>
      <c r="C93" s="111"/>
      <c r="D93" s="111"/>
      <c r="E93" s="111"/>
      <c r="F93" s="112"/>
      <c r="G93" s="111"/>
      <c r="H93" s="111"/>
      <c r="I93" s="119"/>
    </row>
    <row r="94" spans="1:10" hidden="1" x14ac:dyDescent="0.2">
      <c r="A94" s="334" t="s">
        <v>58</v>
      </c>
      <c r="B94" s="352" t="s">
        <v>59</v>
      </c>
      <c r="C94" s="111"/>
      <c r="D94" s="111"/>
      <c r="E94" s="111"/>
      <c r="F94" s="112"/>
      <c r="G94" s="111"/>
      <c r="H94" s="111"/>
      <c r="I94" s="119"/>
    </row>
    <row r="95" spans="1:10" hidden="1" x14ac:dyDescent="0.2">
      <c r="A95" s="334" t="s">
        <v>248</v>
      </c>
      <c r="B95" s="352" t="s">
        <v>249</v>
      </c>
      <c r="C95" s="111"/>
      <c r="D95" s="111"/>
      <c r="E95" s="111"/>
      <c r="F95" s="112"/>
      <c r="G95" s="111"/>
      <c r="H95" s="111"/>
      <c r="I95" s="119"/>
    </row>
    <row r="96" spans="1:10" x14ac:dyDescent="0.2">
      <c r="A96" s="334"/>
      <c r="B96" s="352"/>
      <c r="C96" s="111"/>
      <c r="D96" s="111"/>
      <c r="E96" s="111"/>
      <c r="F96" s="112"/>
      <c r="G96" s="111"/>
      <c r="H96" s="111"/>
      <c r="I96" s="119"/>
    </row>
    <row r="97" spans="1:10" hidden="1" x14ac:dyDescent="0.2">
      <c r="A97" s="148"/>
      <c r="B97" s="123"/>
      <c r="C97" s="111"/>
      <c r="D97" s="111"/>
      <c r="E97" s="111"/>
      <c r="F97" s="112"/>
      <c r="G97" s="111"/>
      <c r="H97" s="111"/>
      <c r="I97" s="119"/>
    </row>
    <row r="98" spans="1:10" ht="15" x14ac:dyDescent="0.2">
      <c r="A98" s="139"/>
      <c r="B98" s="125" t="s">
        <v>250</v>
      </c>
      <c r="C98" s="109">
        <f>SUM(C99:C117)</f>
        <v>0</v>
      </c>
      <c r="D98" s="109">
        <f>SUM(D99:D117)</f>
        <v>0</v>
      </c>
      <c r="E98" s="109">
        <f>SUM(E99:E117)</f>
        <v>0</v>
      </c>
      <c r="F98" s="109">
        <f>SUM(F99:F117)</f>
        <v>0</v>
      </c>
      <c r="G98" s="110">
        <f>F98</f>
        <v>0</v>
      </c>
      <c r="H98" s="330">
        <f>SUM(H99:H117)</f>
        <v>0</v>
      </c>
      <c r="I98" s="330">
        <f>IF(H98=0,0,((H98-G98)/G98))</f>
        <v>0</v>
      </c>
      <c r="J98" s="361"/>
    </row>
    <row r="99" spans="1:10" x14ac:dyDescent="0.2">
      <c r="A99" s="345"/>
      <c r="B99" s="352" t="s">
        <v>251</v>
      </c>
      <c r="C99" s="111"/>
      <c r="D99" s="111"/>
      <c r="E99" s="111"/>
      <c r="F99" s="112"/>
      <c r="G99" s="111"/>
      <c r="H99" s="111"/>
      <c r="I99" s="119"/>
    </row>
    <row r="100" spans="1:10" x14ac:dyDescent="0.2">
      <c r="A100" s="354"/>
      <c r="B100" s="335" t="s">
        <v>252</v>
      </c>
      <c r="C100" s="111"/>
      <c r="D100" s="111"/>
      <c r="E100" s="111"/>
      <c r="F100" s="112"/>
      <c r="G100" s="111"/>
      <c r="H100" s="111"/>
      <c r="I100" s="119"/>
    </row>
    <row r="101" spans="1:10" x14ac:dyDescent="0.2">
      <c r="A101" s="355" t="s">
        <v>91</v>
      </c>
      <c r="B101" s="335" t="s">
        <v>253</v>
      </c>
      <c r="C101" s="111"/>
      <c r="D101" s="111"/>
      <c r="E101" s="111"/>
      <c r="F101" s="112"/>
      <c r="G101" s="111"/>
      <c r="H101" s="111"/>
      <c r="I101" s="119"/>
    </row>
    <row r="102" spans="1:10" x14ac:dyDescent="0.2">
      <c r="A102" s="356" t="s">
        <v>254</v>
      </c>
      <c r="B102" s="335" t="s">
        <v>255</v>
      </c>
      <c r="C102" s="111"/>
      <c r="D102" s="111"/>
      <c r="E102" s="111"/>
      <c r="F102" s="112"/>
      <c r="G102" s="111"/>
      <c r="H102" s="111"/>
      <c r="I102" s="119"/>
    </row>
    <row r="103" spans="1:10" x14ac:dyDescent="0.2">
      <c r="A103" s="355" t="s">
        <v>256</v>
      </c>
      <c r="B103" s="335" t="s">
        <v>257</v>
      </c>
      <c r="C103" s="111"/>
      <c r="D103" s="111"/>
      <c r="E103" s="111"/>
      <c r="F103" s="112"/>
      <c r="G103" s="111"/>
      <c r="H103" s="111"/>
      <c r="I103" s="119"/>
    </row>
    <row r="104" spans="1:10" x14ac:dyDescent="0.2">
      <c r="A104" s="355"/>
      <c r="B104" s="335" t="s">
        <v>258</v>
      </c>
      <c r="C104" s="111"/>
      <c r="D104" s="111"/>
      <c r="E104" s="111"/>
      <c r="F104" s="112"/>
      <c r="G104" s="111"/>
      <c r="H104" s="111"/>
      <c r="I104" s="119"/>
    </row>
    <row r="105" spans="1:10" x14ac:dyDescent="0.2">
      <c r="A105" s="355"/>
      <c r="B105" s="335" t="s">
        <v>259</v>
      </c>
      <c r="C105" s="111"/>
      <c r="D105" s="111"/>
      <c r="E105" s="111"/>
      <c r="F105" s="112"/>
      <c r="G105" s="111"/>
      <c r="H105" s="111"/>
      <c r="I105" s="119"/>
    </row>
    <row r="106" spans="1:10" x14ac:dyDescent="0.2">
      <c r="A106" s="344" t="s">
        <v>260</v>
      </c>
      <c r="B106" s="357" t="s">
        <v>261</v>
      </c>
      <c r="C106" s="111"/>
      <c r="D106" s="111"/>
      <c r="E106" s="111"/>
      <c r="F106" s="112"/>
      <c r="G106" s="111"/>
      <c r="H106" s="111"/>
      <c r="I106" s="119"/>
    </row>
    <row r="107" spans="1:10" x14ac:dyDescent="0.2">
      <c r="A107" s="332" t="s">
        <v>262</v>
      </c>
      <c r="B107" s="357" t="s">
        <v>263</v>
      </c>
      <c r="C107" s="111"/>
      <c r="D107" s="111"/>
      <c r="E107" s="111"/>
      <c r="F107" s="112"/>
      <c r="G107" s="111"/>
      <c r="H107" s="111"/>
      <c r="I107" s="119"/>
    </row>
    <row r="108" spans="1:10" x14ac:dyDescent="0.2">
      <c r="A108" s="332" t="s">
        <v>264</v>
      </c>
      <c r="B108" s="358" t="s">
        <v>265</v>
      </c>
      <c r="C108" s="111"/>
      <c r="D108" s="111"/>
      <c r="E108" s="111"/>
      <c r="F108" s="112"/>
      <c r="G108" s="111"/>
      <c r="H108" s="111"/>
      <c r="I108" s="119"/>
    </row>
    <row r="109" spans="1:10" x14ac:dyDescent="0.2">
      <c r="A109" s="341"/>
      <c r="B109" s="359" t="s">
        <v>266</v>
      </c>
      <c r="C109" s="111"/>
      <c r="D109" s="111"/>
      <c r="E109" s="111"/>
      <c r="F109" s="112"/>
      <c r="G109" s="111"/>
      <c r="H109" s="111"/>
      <c r="I109" s="119"/>
    </row>
    <row r="110" spans="1:10" x14ac:dyDescent="0.2">
      <c r="A110" s="332" t="s">
        <v>61</v>
      </c>
      <c r="B110" s="358" t="s">
        <v>267</v>
      </c>
      <c r="C110" s="111"/>
      <c r="D110" s="111"/>
      <c r="E110" s="111"/>
      <c r="F110" s="112"/>
      <c r="G110" s="111"/>
      <c r="H110" s="111"/>
      <c r="I110" s="119"/>
    </row>
    <row r="111" spans="1:10" x14ac:dyDescent="0.2">
      <c r="A111" s="334" t="s">
        <v>62</v>
      </c>
      <c r="B111" s="352" t="s">
        <v>60</v>
      </c>
      <c r="C111" s="111"/>
      <c r="D111" s="111"/>
      <c r="E111" s="111"/>
      <c r="F111" s="112"/>
      <c r="G111" s="111"/>
      <c r="H111" s="111"/>
      <c r="I111" s="119"/>
    </row>
    <row r="112" spans="1:10" x14ac:dyDescent="0.2">
      <c r="A112" s="334" t="s">
        <v>268</v>
      </c>
      <c r="B112" s="352" t="s">
        <v>269</v>
      </c>
      <c r="C112" s="111"/>
      <c r="D112" s="111"/>
      <c r="E112" s="111"/>
      <c r="F112" s="112"/>
      <c r="G112" s="111"/>
      <c r="H112" s="111"/>
      <c r="I112" s="119"/>
    </row>
    <row r="113" spans="1:10" x14ac:dyDescent="0.2">
      <c r="A113" s="334" t="s">
        <v>270</v>
      </c>
      <c r="B113" s="352" t="s">
        <v>271</v>
      </c>
      <c r="C113" s="111"/>
      <c r="D113" s="111"/>
      <c r="E113" s="111"/>
      <c r="F113" s="112"/>
      <c r="G113" s="111"/>
      <c r="H113" s="111"/>
      <c r="I113" s="119"/>
    </row>
    <row r="114" spans="1:10" x14ac:dyDescent="0.2">
      <c r="A114" s="334" t="s">
        <v>272</v>
      </c>
      <c r="B114" s="352" t="s">
        <v>273</v>
      </c>
      <c r="C114" s="111"/>
      <c r="D114" s="111"/>
      <c r="E114" s="111"/>
      <c r="F114" s="112"/>
      <c r="G114" s="111"/>
      <c r="H114" s="111"/>
      <c r="I114" s="119"/>
    </row>
    <row r="115" spans="1:10" x14ac:dyDescent="0.2">
      <c r="A115" s="332"/>
      <c r="B115" s="358" t="s">
        <v>274</v>
      </c>
      <c r="C115" s="111"/>
      <c r="D115" s="111"/>
      <c r="E115" s="111"/>
      <c r="F115" s="112"/>
      <c r="G115" s="111"/>
      <c r="H115" s="111"/>
      <c r="I115" s="119"/>
    </row>
    <row r="116" spans="1:10" ht="24" x14ac:dyDescent="0.2">
      <c r="A116" s="332" t="s">
        <v>275</v>
      </c>
      <c r="B116" s="358" t="s">
        <v>276</v>
      </c>
      <c r="C116" s="111"/>
      <c r="D116" s="111"/>
      <c r="E116" s="111"/>
      <c r="F116" s="112"/>
      <c r="G116" s="111"/>
      <c r="H116" s="111"/>
      <c r="I116" s="119"/>
    </row>
    <row r="117" spans="1:10" x14ac:dyDescent="0.2">
      <c r="A117" s="334"/>
      <c r="B117" s="352"/>
      <c r="C117" s="111"/>
      <c r="D117" s="111"/>
      <c r="E117" s="111"/>
      <c r="F117" s="112"/>
      <c r="G117" s="121"/>
      <c r="H117" s="121"/>
      <c r="I117" s="119"/>
    </row>
    <row r="118" spans="1:10" ht="15" x14ac:dyDescent="0.2">
      <c r="A118" s="139"/>
      <c r="B118" s="125" t="s">
        <v>63</v>
      </c>
      <c r="C118" s="109">
        <f>SUM(C119:C123)</f>
        <v>0</v>
      </c>
      <c r="D118" s="109">
        <f>SUM(D119:D123)</f>
        <v>0</v>
      </c>
      <c r="E118" s="109">
        <f>SUM(E119:E123)</f>
        <v>0</v>
      </c>
      <c r="F118" s="109">
        <f>SUM(F119:F123)</f>
        <v>0</v>
      </c>
      <c r="G118" s="110">
        <f>F118-F123</f>
        <v>0</v>
      </c>
      <c r="H118" s="330">
        <f>SUM(H119:H123)</f>
        <v>0</v>
      </c>
      <c r="I118" s="330">
        <f>IF(H118=0,0,((H118-G118)/G118))</f>
        <v>0</v>
      </c>
      <c r="J118" s="361"/>
    </row>
    <row r="119" spans="1:10" x14ac:dyDescent="0.2">
      <c r="A119" s="332"/>
      <c r="B119" s="333"/>
      <c r="C119" s="111"/>
      <c r="D119" s="111"/>
      <c r="E119" s="111"/>
      <c r="F119" s="112"/>
      <c r="G119" s="111"/>
      <c r="H119" s="111"/>
      <c r="I119" s="119"/>
    </row>
    <row r="120" spans="1:10" x14ac:dyDescent="0.2">
      <c r="A120" s="334" t="s">
        <v>64</v>
      </c>
      <c r="B120" s="335" t="s">
        <v>65</v>
      </c>
      <c r="C120" s="111"/>
      <c r="D120" s="111"/>
      <c r="E120" s="111"/>
      <c r="F120" s="112"/>
      <c r="G120" s="111"/>
      <c r="H120" s="111"/>
      <c r="I120" s="119"/>
    </row>
    <row r="121" spans="1:10" ht="22.5" x14ac:dyDescent="0.2">
      <c r="A121" s="334" t="s">
        <v>66</v>
      </c>
      <c r="B121" s="335" t="s">
        <v>277</v>
      </c>
      <c r="C121" s="111"/>
      <c r="D121" s="111"/>
      <c r="E121" s="111"/>
      <c r="F121" s="112"/>
      <c r="G121" s="111"/>
      <c r="H121" s="111"/>
      <c r="I121" s="121"/>
      <c r="J121" s="132" t="s">
        <v>389</v>
      </c>
    </row>
    <row r="122" spans="1:10" ht="24" x14ac:dyDescent="0.2">
      <c r="A122" s="334" t="s">
        <v>67</v>
      </c>
      <c r="B122" s="335" t="s">
        <v>278</v>
      </c>
      <c r="C122" s="111"/>
      <c r="D122" s="111"/>
      <c r="E122" s="111"/>
      <c r="F122" s="112"/>
      <c r="G122" s="111"/>
      <c r="H122" s="111"/>
      <c r="I122" s="119"/>
    </row>
    <row r="123" spans="1:10" x14ac:dyDescent="0.2">
      <c r="A123" s="334" t="s">
        <v>68</v>
      </c>
      <c r="B123" s="335" t="s">
        <v>69</v>
      </c>
      <c r="C123" s="111"/>
      <c r="D123" s="111"/>
      <c r="E123" s="111"/>
      <c r="F123" s="112"/>
      <c r="G123" s="111"/>
      <c r="H123" s="111"/>
      <c r="I123" s="121"/>
      <c r="J123" s="132" t="s">
        <v>299</v>
      </c>
    </row>
    <row r="124" spans="1:10" ht="15" x14ac:dyDescent="0.2">
      <c r="A124" s="149"/>
      <c r="B124" s="113" t="s">
        <v>70</v>
      </c>
      <c r="C124" s="109">
        <f t="shared" ref="C124:H124" si="7">C118+C98+C89+C82+C62+C52+C40+C10+C2</f>
        <v>0</v>
      </c>
      <c r="D124" s="109">
        <f t="shared" si="7"/>
        <v>0</v>
      </c>
      <c r="E124" s="109">
        <f t="shared" si="7"/>
        <v>0</v>
      </c>
      <c r="F124" s="109">
        <f t="shared" si="7"/>
        <v>0</v>
      </c>
      <c r="G124" s="110">
        <f t="shared" si="7"/>
        <v>0</v>
      </c>
      <c r="H124" s="330">
        <f t="shared" si="7"/>
        <v>0</v>
      </c>
      <c r="I124" s="330">
        <f>IF(H124=0,0,((H124-G124)/G124))</f>
        <v>0</v>
      </c>
      <c r="J124" s="361"/>
    </row>
    <row r="125" spans="1:10" ht="22.5" x14ac:dyDescent="0.2">
      <c r="A125" s="148"/>
      <c r="B125" s="124" t="s">
        <v>71</v>
      </c>
      <c r="C125" s="111"/>
      <c r="D125" s="111"/>
      <c r="E125" s="111"/>
      <c r="F125" s="112"/>
      <c r="G125" s="111"/>
      <c r="H125" s="111"/>
      <c r="I125" s="121"/>
      <c r="J125" s="132" t="s">
        <v>300</v>
      </c>
    </row>
    <row r="126" spans="1:10" x14ac:dyDescent="0.2">
      <c r="A126" s="150"/>
      <c r="B126" s="123" t="s">
        <v>72</v>
      </c>
      <c r="C126" s="111"/>
      <c r="D126" s="111"/>
      <c r="E126" s="111"/>
      <c r="F126" s="112"/>
      <c r="G126" s="111"/>
      <c r="H126" s="111"/>
      <c r="I126" s="121"/>
      <c r="J126" s="132"/>
    </row>
    <row r="127" spans="1:10" x14ac:dyDescent="0.2">
      <c r="A127" s="148"/>
      <c r="B127" s="124"/>
      <c r="C127" s="111"/>
      <c r="D127" s="111"/>
      <c r="E127" s="111"/>
      <c r="F127" s="112"/>
      <c r="G127" s="111"/>
      <c r="H127" s="111"/>
      <c r="I127" s="119"/>
    </row>
    <row r="128" spans="1:10" x14ac:dyDescent="0.2">
      <c r="A128" s="148"/>
      <c r="B128" s="124"/>
      <c r="C128" s="111"/>
      <c r="D128" s="111"/>
      <c r="E128" s="111"/>
      <c r="F128" s="112"/>
      <c r="G128" s="111"/>
      <c r="H128" s="111"/>
      <c r="I128" s="119"/>
    </row>
    <row r="129" spans="1:11" x14ac:dyDescent="0.2">
      <c r="A129" s="148"/>
      <c r="B129" s="124"/>
      <c r="C129" s="111"/>
      <c r="D129" s="111"/>
      <c r="E129" s="111"/>
      <c r="F129" s="112"/>
      <c r="G129" s="111"/>
      <c r="H129" s="111"/>
      <c r="I129" s="119"/>
    </row>
    <row r="130" spans="1:11" x14ac:dyDescent="0.2">
      <c r="A130" s="151"/>
      <c r="B130" s="134"/>
      <c r="C130" s="135"/>
      <c r="D130" s="135"/>
      <c r="E130" s="135"/>
      <c r="F130" s="136"/>
      <c r="G130" s="111"/>
      <c r="H130" s="111"/>
      <c r="I130" s="119"/>
    </row>
    <row r="131" spans="1:11" ht="15" x14ac:dyDescent="0.2">
      <c r="A131" s="152"/>
      <c r="B131" s="113" t="s">
        <v>73</v>
      </c>
      <c r="C131" s="109">
        <f t="shared" ref="C131:H131" si="8">C124+C125+C126</f>
        <v>0</v>
      </c>
      <c r="D131" s="109">
        <f t="shared" si="8"/>
        <v>0</v>
      </c>
      <c r="E131" s="109">
        <f t="shared" si="8"/>
        <v>0</v>
      </c>
      <c r="F131" s="109">
        <f t="shared" si="8"/>
        <v>0</v>
      </c>
      <c r="G131" s="110">
        <f>G124+G125</f>
        <v>0</v>
      </c>
      <c r="H131" s="330">
        <f t="shared" si="8"/>
        <v>0</v>
      </c>
      <c r="I131" s="330">
        <f>IF(H131=0,0,((H131-G131)/G131))</f>
        <v>0</v>
      </c>
      <c r="J131" s="363" t="s">
        <v>445</v>
      </c>
      <c r="K131" s="87"/>
    </row>
    <row r="132" spans="1:11" s="85" customFormat="1" ht="27" customHeight="1" x14ac:dyDescent="0.2">
      <c r="A132" s="132"/>
      <c r="B132" s="364">
        <f>'2_PRODUCTION'!B8</f>
        <v>0</v>
      </c>
      <c r="C132" s="217"/>
      <c r="D132" s="217"/>
      <c r="E132" s="217"/>
      <c r="F132" s="217"/>
      <c r="G132" s="220"/>
      <c r="H132" s="331" t="s">
        <v>401</v>
      </c>
      <c r="I132" s="331"/>
      <c r="J132" s="132"/>
    </row>
    <row r="133" spans="1:11" s="118" customFormat="1" ht="24.75" customHeight="1" x14ac:dyDescent="0.2">
      <c r="A133" s="218"/>
      <c r="B133" s="365">
        <f>'1_TITRE'!B2</f>
        <v>0</v>
      </c>
      <c r="C133" s="219"/>
      <c r="D133" s="219"/>
      <c r="E133" s="219"/>
      <c r="F133" s="219"/>
      <c r="G133" s="218"/>
      <c r="H133" s="331" t="s">
        <v>402</v>
      </c>
      <c r="I133" s="331"/>
      <c r="J133" s="132"/>
    </row>
    <row r="134" spans="1:11" s="118" customFormat="1" x14ac:dyDescent="0.2">
      <c r="A134" s="153"/>
      <c r="C134" s="119"/>
      <c r="D134" s="119"/>
      <c r="E134" s="119"/>
      <c r="F134" s="119"/>
      <c r="J134" s="133"/>
    </row>
    <row r="135" spans="1:11" s="118" customFormat="1" x14ac:dyDescent="0.2">
      <c r="A135" s="153"/>
      <c r="C135" s="119"/>
      <c r="D135" s="119"/>
      <c r="E135" s="119"/>
      <c r="F135" s="119"/>
      <c r="J135" s="133"/>
    </row>
    <row r="136" spans="1:11" s="118" customFormat="1" x14ac:dyDescent="0.2">
      <c r="A136" s="153"/>
      <c r="C136" s="119"/>
      <c r="D136" s="119"/>
      <c r="E136" s="119"/>
      <c r="F136" s="119"/>
      <c r="J136" s="133"/>
    </row>
    <row r="139" spans="1:11" x14ac:dyDescent="0.2">
      <c r="B139" s="128"/>
      <c r="C139" s="129"/>
      <c r="D139" s="129"/>
      <c r="E139" s="86"/>
      <c r="F139" s="129"/>
    </row>
    <row r="140" spans="1:11" x14ac:dyDescent="0.2">
      <c r="C140" s="86"/>
      <c r="D140" s="86"/>
      <c r="E140" s="86"/>
      <c r="F140" s="86"/>
    </row>
  </sheetData>
  <sheetProtection formatCells="0" selectLockedCells="1"/>
  <printOptions horizontalCentered="1" verticalCentered="1"/>
  <pageMargins left="0.25" right="0.25" top="0.75" bottom="0.75" header="0.3" footer="0.3"/>
  <pageSetup paperSize="9" fitToHeight="0" orientation="landscape" r:id="rId1"/>
  <headerFooter alignWithMargins="0">
    <oddHeader xml:space="preserve">&amp;C </oddHeader>
    <oddFooter>&amp;CRégion Occitanie&amp;R&amp;A</oddFooter>
  </headerFooter>
  <rowBreaks count="1" manualBreakCount="1">
    <brk id="96"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Feuil12">
    <tabColor rgb="FFFFC000"/>
  </sheetPr>
  <dimension ref="A1:Q68"/>
  <sheetViews>
    <sheetView workbookViewId="0">
      <selection activeCell="T21" sqref="T21"/>
    </sheetView>
  </sheetViews>
  <sheetFormatPr baseColWidth="10" defaultRowHeight="12" x14ac:dyDescent="0.2"/>
  <cols>
    <col min="2" max="2" width="13.33203125" bestFit="1" customWidth="1"/>
  </cols>
  <sheetData>
    <row r="1" spans="1:17" s="79" customFormat="1" ht="11.25" x14ac:dyDescent="0.2">
      <c r="A1" s="489" t="s">
        <v>82</v>
      </c>
      <c r="B1" s="490"/>
      <c r="C1" s="493" t="s">
        <v>304</v>
      </c>
      <c r="D1" s="493"/>
      <c r="E1" s="322"/>
      <c r="F1" s="322"/>
      <c r="G1" s="493" t="s">
        <v>106</v>
      </c>
      <c r="H1" s="493"/>
      <c r="I1" s="155" t="s">
        <v>117</v>
      </c>
      <c r="J1" s="279" t="s">
        <v>83</v>
      </c>
      <c r="K1" s="279" t="s">
        <v>381</v>
      </c>
      <c r="L1" s="53" t="s">
        <v>314</v>
      </c>
      <c r="M1" s="295"/>
      <c r="N1" s="281"/>
      <c r="O1" s="516" t="s">
        <v>398</v>
      </c>
      <c r="P1" s="517"/>
      <c r="Q1" s="518"/>
    </row>
    <row r="2" spans="1:17" ht="36.75" customHeight="1" x14ac:dyDescent="0.2">
      <c r="A2" s="491">
        <f>'1_TITRE'!B2</f>
        <v>0</v>
      </c>
      <c r="B2" s="492"/>
      <c r="C2" s="506" t="str">
        <f>CONCATENATE('1_TITRE'!B16," ",'1_TITRE'!J16)</f>
        <v xml:space="preserve"> </v>
      </c>
      <c r="D2" s="506"/>
      <c r="E2" s="506" t="str">
        <f>CONCATENATE('4_AUTEURS'!H7," ",'4_AUTEURS'!N7,"  ",'4_AUTEURS'!H16," ",'4_AUTEURS'!N16)</f>
        <v xml:space="preserve"> 0   0</v>
      </c>
      <c r="F2" s="506"/>
      <c r="G2" s="506">
        <f>'2_PRODUCTION'!B8</f>
        <v>0</v>
      </c>
      <c r="H2" s="506"/>
      <c r="I2" s="167" t="str">
        <f>LEFT('3_ENTREPRISE'!B9,2)</f>
        <v/>
      </c>
      <c r="J2" s="168"/>
      <c r="K2" s="168" t="s">
        <v>303</v>
      </c>
      <c r="L2" s="296" t="str">
        <f>CONCATENATE('1_TITRE'!L13," x ",'1_TITRE'!L11)</f>
        <v xml:space="preserve"> x </v>
      </c>
      <c r="M2" s="528" t="s">
        <v>319</v>
      </c>
      <c r="N2" s="529"/>
      <c r="O2" s="288">
        <f>'1_TITRE'!G9</f>
        <v>0</v>
      </c>
      <c r="P2" s="288">
        <f>'1_TITRE'!G11</f>
        <v>0</v>
      </c>
      <c r="Q2" s="288">
        <f>'1_TITRE'!G13</f>
        <v>0</v>
      </c>
    </row>
    <row r="3" spans="1:17" s="79" customFormat="1" ht="12" customHeight="1" x14ac:dyDescent="0.2">
      <c r="A3" s="465" t="str">
        <f>'1_TITRE'!B4</f>
        <v>Synopsis (400 caractères maximum)</v>
      </c>
      <c r="B3" s="466"/>
      <c r="C3" s="466"/>
      <c r="D3" s="466"/>
      <c r="E3" s="466"/>
      <c r="F3" s="466"/>
      <c r="G3" s="466"/>
      <c r="H3" s="466"/>
      <c r="I3" s="466"/>
      <c r="J3" s="466"/>
      <c r="K3" s="466"/>
      <c r="L3" s="467"/>
      <c r="M3" s="303"/>
      <c r="N3" s="304"/>
      <c r="O3" s="455" t="s">
        <v>397</v>
      </c>
      <c r="P3" s="456"/>
      <c r="Q3" s="457"/>
    </row>
    <row r="4" spans="1:17" s="79" customFormat="1" ht="11.25" x14ac:dyDescent="0.2">
      <c r="A4" s="468"/>
      <c r="B4" s="469"/>
      <c r="C4" s="469"/>
      <c r="D4" s="469"/>
      <c r="E4" s="469"/>
      <c r="F4" s="469"/>
      <c r="G4" s="469"/>
      <c r="H4" s="469"/>
      <c r="I4" s="469"/>
      <c r="J4" s="469"/>
      <c r="K4" s="469"/>
      <c r="L4" s="470"/>
      <c r="M4" s="303"/>
      <c r="N4" s="304"/>
      <c r="O4" s="458"/>
      <c r="P4" s="459"/>
      <c r="Q4" s="460"/>
    </row>
    <row r="5" spans="1:17" s="79" customFormat="1" ht="11.25" x14ac:dyDescent="0.2">
      <c r="A5" s="468"/>
      <c r="B5" s="469"/>
      <c r="C5" s="469"/>
      <c r="D5" s="469"/>
      <c r="E5" s="469"/>
      <c r="F5" s="469"/>
      <c r="G5" s="469"/>
      <c r="H5" s="469"/>
      <c r="I5" s="469"/>
      <c r="J5" s="469"/>
      <c r="K5" s="469"/>
      <c r="L5" s="470"/>
      <c r="M5" s="303"/>
      <c r="N5" s="304"/>
      <c r="O5" s="458"/>
      <c r="P5" s="459"/>
      <c r="Q5" s="460"/>
    </row>
    <row r="6" spans="1:17" s="79" customFormat="1" ht="11.25" x14ac:dyDescent="0.2">
      <c r="A6" s="471"/>
      <c r="B6" s="472"/>
      <c r="C6" s="472"/>
      <c r="D6" s="472"/>
      <c r="E6" s="472"/>
      <c r="F6" s="472"/>
      <c r="G6" s="472"/>
      <c r="H6" s="472"/>
      <c r="I6" s="472"/>
      <c r="J6" s="472"/>
      <c r="K6" s="472"/>
      <c r="L6" s="473"/>
      <c r="M6" s="303"/>
      <c r="N6" s="304"/>
      <c r="O6" s="458"/>
      <c r="P6" s="459"/>
      <c r="Q6" s="460"/>
    </row>
    <row r="7" spans="1:17" s="79" customFormat="1" ht="11.25" x14ac:dyDescent="0.2">
      <c r="A7" s="474">
        <f>'5_OPERATIONS'!B7</f>
        <v>0</v>
      </c>
      <c r="B7" s="475"/>
      <c r="C7" s="475"/>
      <c r="D7" s="475"/>
      <c r="E7" s="475"/>
      <c r="F7" s="475"/>
      <c r="G7" s="475"/>
      <c r="H7" s="475"/>
      <c r="I7" s="475"/>
      <c r="J7" s="475"/>
      <c r="K7" s="475"/>
      <c r="L7" s="476"/>
      <c r="M7" s="305"/>
      <c r="N7" s="304"/>
      <c r="O7" s="458"/>
      <c r="P7" s="459"/>
      <c r="Q7" s="460"/>
    </row>
    <row r="8" spans="1:17" s="79" customFormat="1" ht="11.25" x14ac:dyDescent="0.2">
      <c r="A8" s="477"/>
      <c r="B8" s="478"/>
      <c r="C8" s="478"/>
      <c r="D8" s="478"/>
      <c r="E8" s="478"/>
      <c r="F8" s="478"/>
      <c r="G8" s="478"/>
      <c r="H8" s="478"/>
      <c r="I8" s="478"/>
      <c r="J8" s="478"/>
      <c r="K8" s="478"/>
      <c r="L8" s="479"/>
      <c r="M8" s="305"/>
      <c r="N8" s="304"/>
      <c r="O8" s="458"/>
      <c r="P8" s="459"/>
      <c r="Q8" s="460"/>
    </row>
    <row r="9" spans="1:17" s="79" customFormat="1" ht="11.25" x14ac:dyDescent="0.2">
      <c r="A9" s="477"/>
      <c r="B9" s="478"/>
      <c r="C9" s="478"/>
      <c r="D9" s="478"/>
      <c r="E9" s="478"/>
      <c r="F9" s="478"/>
      <c r="G9" s="478"/>
      <c r="H9" s="478"/>
      <c r="I9" s="478"/>
      <c r="J9" s="478"/>
      <c r="K9" s="478"/>
      <c r="L9" s="479"/>
      <c r="M9" s="305"/>
      <c r="N9" s="304"/>
      <c r="O9" s="458"/>
      <c r="P9" s="459"/>
      <c r="Q9" s="460"/>
    </row>
    <row r="10" spans="1:17" s="79" customFormat="1" ht="11.25" x14ac:dyDescent="0.2">
      <c r="A10" s="480"/>
      <c r="B10" s="481"/>
      <c r="C10" s="481"/>
      <c r="D10" s="481"/>
      <c r="E10" s="481"/>
      <c r="F10" s="481"/>
      <c r="G10" s="481"/>
      <c r="H10" s="481"/>
      <c r="I10" s="481"/>
      <c r="J10" s="481"/>
      <c r="K10" s="481"/>
      <c r="L10" s="482"/>
      <c r="M10" s="305"/>
      <c r="N10" s="304"/>
      <c r="O10" s="458"/>
      <c r="P10" s="459"/>
      <c r="Q10" s="460"/>
    </row>
    <row r="11" spans="1:17" s="79" customFormat="1" ht="11.25" x14ac:dyDescent="0.2">
      <c r="A11" s="483">
        <f>'4_AUTEURS'!F29</f>
        <v>0</v>
      </c>
      <c r="B11" s="484"/>
      <c r="C11" s="484"/>
      <c r="D11" s="484"/>
      <c r="E11" s="484"/>
      <c r="F11" s="484"/>
      <c r="G11" s="484"/>
      <c r="H11" s="484"/>
      <c r="I11" s="484"/>
      <c r="J11" s="484"/>
      <c r="K11" s="484"/>
      <c r="L11" s="485"/>
      <c r="M11" s="524" t="s">
        <v>395</v>
      </c>
      <c r="N11" s="525"/>
      <c r="O11" s="459"/>
      <c r="P11" s="459"/>
      <c r="Q11" s="460"/>
    </row>
    <row r="12" spans="1:17" s="79" customFormat="1" ht="11.25" x14ac:dyDescent="0.2">
      <c r="A12" s="486">
        <f>'4_AUTEURS'!F30</f>
        <v>0</v>
      </c>
      <c r="B12" s="487"/>
      <c r="C12" s="487"/>
      <c r="D12" s="487"/>
      <c r="E12" s="487"/>
      <c r="F12" s="487"/>
      <c r="G12" s="487"/>
      <c r="H12" s="487"/>
      <c r="I12" s="487"/>
      <c r="J12" s="487"/>
      <c r="K12" s="487"/>
      <c r="L12" s="488"/>
      <c r="M12" s="496"/>
      <c r="N12" s="497"/>
      <c r="O12" s="459"/>
      <c r="P12" s="459"/>
      <c r="Q12" s="460"/>
    </row>
    <row r="13" spans="1:17" s="302" customFormat="1" ht="11.25" x14ac:dyDescent="0.2">
      <c r="A13" s="486">
        <f>'4_AUTEURS'!F31</f>
        <v>0</v>
      </c>
      <c r="B13" s="487"/>
      <c r="C13" s="487"/>
      <c r="D13" s="487"/>
      <c r="E13" s="487"/>
      <c r="F13" s="487"/>
      <c r="G13" s="487"/>
      <c r="H13" s="487"/>
      <c r="I13" s="487"/>
      <c r="J13" s="487"/>
      <c r="K13" s="487"/>
      <c r="L13" s="488"/>
      <c r="M13" s="526" t="s">
        <v>318</v>
      </c>
      <c r="N13" s="527"/>
      <c r="O13" s="461"/>
      <c r="P13" s="461"/>
      <c r="Q13" s="462"/>
    </row>
    <row r="14" spans="1:17" s="79" customFormat="1" ht="11.25" x14ac:dyDescent="0.2">
      <c r="A14" s="565" t="s">
        <v>305</v>
      </c>
      <c r="B14" s="566"/>
      <c r="C14" s="567"/>
      <c r="D14" s="568"/>
      <c r="E14" s="569" t="s">
        <v>317</v>
      </c>
      <c r="F14" s="570"/>
      <c r="G14" s="404" t="s">
        <v>306</v>
      </c>
      <c r="H14" s="405"/>
      <c r="I14" s="406"/>
      <c r="J14" s="571" t="s">
        <v>396</v>
      </c>
      <c r="K14" s="572" t="s">
        <v>383</v>
      </c>
      <c r="L14" s="573" t="s">
        <v>384</v>
      </c>
      <c r="M14" s="494"/>
      <c r="N14" s="495"/>
      <c r="O14" s="463" t="s">
        <v>387</v>
      </c>
      <c r="P14" s="463"/>
      <c r="Q14" s="464"/>
    </row>
    <row r="15" spans="1:17" s="79" customFormat="1" ht="11.25" x14ac:dyDescent="0.2">
      <c r="A15" s="530" t="s">
        <v>315</v>
      </c>
      <c r="B15" s="531"/>
      <c r="C15" s="532"/>
      <c r="D15" s="306"/>
      <c r="E15" s="307" t="str">
        <f>IF(D15=0," ",D15/$D$26)</f>
        <v xml:space="preserve"> </v>
      </c>
      <c r="F15" s="308"/>
      <c r="G15" s="498" t="s">
        <v>4</v>
      </c>
      <c r="H15" s="498"/>
      <c r="I15" s="499"/>
      <c r="J15" s="284"/>
      <c r="K15" s="285"/>
      <c r="L15" s="286"/>
      <c r="M15" s="300" t="s">
        <v>385</v>
      </c>
      <c r="N15" s="301" t="s">
        <v>311</v>
      </c>
      <c r="O15" s="289" t="s">
        <v>396</v>
      </c>
      <c r="P15" s="290" t="s">
        <v>383</v>
      </c>
      <c r="Q15" s="291" t="s">
        <v>384</v>
      </c>
    </row>
    <row r="16" spans="1:17" s="79" customFormat="1" ht="11.25" x14ac:dyDescent="0.2">
      <c r="A16" s="503" t="s">
        <v>177</v>
      </c>
      <c r="B16" s="504"/>
      <c r="C16" s="505"/>
      <c r="D16" s="306"/>
      <c r="E16" s="307" t="str">
        <f>IF(D16=0," ",D16/$D$26)</f>
        <v xml:space="preserve"> </v>
      </c>
      <c r="F16" s="308"/>
      <c r="G16" s="498" t="s">
        <v>13</v>
      </c>
      <c r="H16" s="498"/>
      <c r="I16" s="499"/>
      <c r="J16" s="284"/>
      <c r="K16" s="285"/>
      <c r="L16" s="286"/>
      <c r="M16" s="324"/>
      <c r="N16" s="323">
        <f>IF(M16=0,0,((M16-L15)/L15))</f>
        <v>0</v>
      </c>
      <c r="O16" s="310">
        <f>'6_DEVIS'!E2</f>
        <v>0</v>
      </c>
      <c r="P16" s="310">
        <f>'6_DEVIS'!F2</f>
        <v>0</v>
      </c>
      <c r="Q16" s="311">
        <f>'6_DEVIS'!G2</f>
        <v>0</v>
      </c>
    </row>
    <row r="17" spans="1:17" s="79" customFormat="1" ht="11.25" x14ac:dyDescent="0.2">
      <c r="A17" s="503"/>
      <c r="B17" s="504"/>
      <c r="C17" s="505"/>
      <c r="D17" s="306"/>
      <c r="E17" s="307" t="str">
        <f>IF(D17=0," ",D17/$D$26)</f>
        <v xml:space="preserve"> </v>
      </c>
      <c r="F17" s="308"/>
      <c r="G17" s="498" t="s">
        <v>211</v>
      </c>
      <c r="H17" s="498"/>
      <c r="I17" s="499"/>
      <c r="J17" s="284"/>
      <c r="K17" s="285"/>
      <c r="L17" s="286"/>
      <c r="M17" s="324"/>
      <c r="N17" s="323">
        <f>IF(M17=0,0,((M17-L16)/L16))</f>
        <v>0</v>
      </c>
      <c r="O17" s="310">
        <f>'6_DEVIS'!E10</f>
        <v>0</v>
      </c>
      <c r="P17" s="310">
        <f>'6_DEVIS'!F10</f>
        <v>0</v>
      </c>
      <c r="Q17" s="311">
        <f>'6_DEVIS'!G10</f>
        <v>0</v>
      </c>
    </row>
    <row r="18" spans="1:17" s="79" customFormat="1" ht="11.25" x14ac:dyDescent="0.2">
      <c r="A18" s="503"/>
      <c r="B18" s="504"/>
      <c r="C18" s="505"/>
      <c r="D18" s="306"/>
      <c r="E18" s="307" t="str">
        <f>IF(D18=0," ",D18/$D$26)</f>
        <v xml:space="preserve"> </v>
      </c>
      <c r="F18" s="308"/>
      <c r="G18" s="498" t="s">
        <v>310</v>
      </c>
      <c r="H18" s="498"/>
      <c r="I18" s="499"/>
      <c r="J18" s="284"/>
      <c r="K18" s="285"/>
      <c r="L18" s="286"/>
      <c r="M18" s="324"/>
      <c r="N18" s="323">
        <f>IF(M18=0,0,((M18-L17)/L17))</f>
        <v>0</v>
      </c>
      <c r="O18" s="310">
        <f>'6_DEVIS'!E40</f>
        <v>0</v>
      </c>
      <c r="P18" s="310">
        <f>'6_DEVIS'!F40</f>
        <v>0</v>
      </c>
      <c r="Q18" s="311">
        <f>'6_DEVIS'!G40</f>
        <v>0</v>
      </c>
    </row>
    <row r="19" spans="1:17" s="79" customFormat="1" ht="11.25" x14ac:dyDescent="0.2">
      <c r="A19" s="503"/>
      <c r="B19" s="504"/>
      <c r="C19" s="505"/>
      <c r="D19" s="306"/>
      <c r="E19" s="307" t="str">
        <f>IF(D19=0," ",D19/$D$26)</f>
        <v xml:space="preserve"> </v>
      </c>
      <c r="F19" s="308"/>
      <c r="G19" s="498" t="s">
        <v>307</v>
      </c>
      <c r="H19" s="498"/>
      <c r="I19" s="499"/>
      <c r="J19" s="284"/>
      <c r="K19" s="285"/>
      <c r="L19" s="286"/>
      <c r="M19" s="324"/>
      <c r="N19" s="323">
        <f>IF(M19=0,0,((M19-L18)/L18))</f>
        <v>0</v>
      </c>
      <c r="O19" s="310">
        <f>'6_DEVIS'!E52</f>
        <v>0</v>
      </c>
      <c r="P19" s="310">
        <f>'6_DEVIS'!F52</f>
        <v>0</v>
      </c>
      <c r="Q19" s="311">
        <f>'6_DEVIS'!G52</f>
        <v>0</v>
      </c>
    </row>
    <row r="20" spans="1:17" s="79" customFormat="1" ht="11.25" x14ac:dyDescent="0.2">
      <c r="A20" s="503"/>
      <c r="B20" s="504"/>
      <c r="C20" s="505"/>
      <c r="D20" s="306"/>
      <c r="E20" s="307" t="str">
        <f>IF(D20=0," ",D20/$D$26)</f>
        <v xml:space="preserve"> </v>
      </c>
      <c r="F20" s="308"/>
      <c r="G20" s="498" t="s">
        <v>308</v>
      </c>
      <c r="H20" s="498"/>
      <c r="I20" s="499"/>
      <c r="J20" s="284"/>
      <c r="K20" s="285"/>
      <c r="L20" s="286"/>
      <c r="M20" s="324"/>
      <c r="N20" s="323">
        <f>IF(M20=0,0,((M20-L19)/L19))</f>
        <v>0</v>
      </c>
      <c r="O20" s="310">
        <f>'6_DEVIS'!E62</f>
        <v>0</v>
      </c>
      <c r="P20" s="310">
        <f>'6_DEVIS'!F62</f>
        <v>0</v>
      </c>
      <c r="Q20" s="311">
        <f>'6_DEVIS'!G62</f>
        <v>0</v>
      </c>
    </row>
    <row r="21" spans="1:17" s="79" customFormat="1" ht="11.25" x14ac:dyDescent="0.2">
      <c r="A21" s="503"/>
      <c r="B21" s="504"/>
      <c r="C21" s="505"/>
      <c r="D21" s="306"/>
      <c r="E21" s="307" t="str">
        <f>IF(D21=0," ",D21/$D$26)</f>
        <v xml:space="preserve"> </v>
      </c>
      <c r="F21" s="308"/>
      <c r="G21" s="498" t="s">
        <v>52</v>
      </c>
      <c r="H21" s="498"/>
      <c r="I21" s="499"/>
      <c r="J21" s="284"/>
      <c r="K21" s="285"/>
      <c r="L21" s="286"/>
      <c r="M21" s="324"/>
      <c r="N21" s="323">
        <f>IF(M21=0,0,((M21-L20)/L20))</f>
        <v>0</v>
      </c>
      <c r="O21" s="310">
        <f>'6_DEVIS'!E82</f>
        <v>0</v>
      </c>
      <c r="P21" s="310">
        <f>'6_DEVIS'!F82</f>
        <v>0</v>
      </c>
      <c r="Q21" s="311">
        <f>'6_DEVIS'!G82</f>
        <v>0</v>
      </c>
    </row>
    <row r="22" spans="1:17" s="79" customFormat="1" ht="11.25" x14ac:dyDescent="0.2">
      <c r="A22" s="503"/>
      <c r="B22" s="504"/>
      <c r="C22" s="505"/>
      <c r="D22" s="306"/>
      <c r="E22" s="307" t="str">
        <f>IF(D22=0," ",D22/$D$26)</f>
        <v xml:space="preserve"> </v>
      </c>
      <c r="F22" s="308"/>
      <c r="G22" s="498" t="s">
        <v>309</v>
      </c>
      <c r="H22" s="498"/>
      <c r="I22" s="499"/>
      <c r="J22" s="284"/>
      <c r="K22" s="285"/>
      <c r="L22" s="286"/>
      <c r="M22" s="324"/>
      <c r="N22" s="323">
        <f>IF(M22=0,0,((M22-L21)/L21))</f>
        <v>0</v>
      </c>
      <c r="O22" s="310">
        <f>'6_DEVIS'!E89</f>
        <v>0</v>
      </c>
      <c r="P22" s="310">
        <f>'6_DEVIS'!F89</f>
        <v>0</v>
      </c>
      <c r="Q22" s="311">
        <f>'6_DEVIS'!G89</f>
        <v>0</v>
      </c>
    </row>
    <row r="23" spans="1:17" s="79" customFormat="1" ht="11.25" x14ac:dyDescent="0.2">
      <c r="A23" s="503"/>
      <c r="B23" s="504"/>
      <c r="C23" s="505"/>
      <c r="D23" s="306"/>
      <c r="E23" s="307" t="str">
        <f>IF(D23=0," ",D23/$D$26)</f>
        <v xml:space="preserve"> </v>
      </c>
      <c r="F23" s="308"/>
      <c r="G23" s="498" t="s">
        <v>63</v>
      </c>
      <c r="H23" s="498"/>
      <c r="I23" s="499"/>
      <c r="J23" s="284"/>
      <c r="K23" s="285"/>
      <c r="L23" s="286"/>
      <c r="M23" s="324"/>
      <c r="N23" s="323">
        <f>IF(M23=0,0,((M23-L22)/L22))</f>
        <v>0</v>
      </c>
      <c r="O23" s="310">
        <f>'6_DEVIS'!E98</f>
        <v>0</v>
      </c>
      <c r="P23" s="310">
        <f>'6_DEVIS'!F98</f>
        <v>0</v>
      </c>
      <c r="Q23" s="311">
        <f>'6_DEVIS'!G98</f>
        <v>0</v>
      </c>
    </row>
    <row r="24" spans="1:17" s="79" customFormat="1" ht="11.25" x14ac:dyDescent="0.2">
      <c r="A24" s="503"/>
      <c r="B24" s="504"/>
      <c r="C24" s="505"/>
      <c r="D24" s="306"/>
      <c r="E24" s="307" t="str">
        <f>IF(D24=0," ",D24/$D$26)</f>
        <v xml:space="preserve"> </v>
      </c>
      <c r="F24" s="308"/>
      <c r="G24" s="498" t="s">
        <v>71</v>
      </c>
      <c r="H24" s="498"/>
      <c r="I24" s="499"/>
      <c r="J24" s="284"/>
      <c r="K24" s="285"/>
      <c r="L24" s="286"/>
      <c r="M24" s="324"/>
      <c r="N24" s="323">
        <f>IF(M24=0,0,((M24-L23)/L23))</f>
        <v>0</v>
      </c>
      <c r="O24" s="310">
        <f>'6_DEVIS'!E118</f>
        <v>0</v>
      </c>
      <c r="P24" s="310">
        <f>'6_DEVIS'!F118</f>
        <v>0</v>
      </c>
      <c r="Q24" s="311">
        <f>'6_DEVIS'!G118</f>
        <v>0</v>
      </c>
    </row>
    <row r="25" spans="1:17" s="79" customFormat="1" ht="11.25" x14ac:dyDescent="0.2">
      <c r="A25" s="513"/>
      <c r="B25" s="514"/>
      <c r="C25" s="515"/>
      <c r="D25" s="312"/>
      <c r="E25" s="313" t="str">
        <f>IF(D25=0," ",D25/$D$26)</f>
        <v xml:space="preserve"> </v>
      </c>
      <c r="F25" s="314"/>
      <c r="G25" s="498" t="s">
        <v>72</v>
      </c>
      <c r="H25" s="498"/>
      <c r="I25" s="499"/>
      <c r="J25" s="284"/>
      <c r="K25" s="285"/>
      <c r="L25" s="286"/>
      <c r="M25" s="324"/>
      <c r="N25" s="323">
        <f>IF(M25=0,0,((M25-L24)/L24))</f>
        <v>0</v>
      </c>
      <c r="O25" s="310">
        <f>'6_DEVIS'!E125</f>
        <v>0</v>
      </c>
      <c r="P25" s="310">
        <f>'6_DEVIS'!F125</f>
        <v>0</v>
      </c>
      <c r="Q25" s="311">
        <f>'6_DEVIS'!G125</f>
        <v>0</v>
      </c>
    </row>
    <row r="26" spans="1:17" s="79" customFormat="1" ht="11.25" x14ac:dyDescent="0.2">
      <c r="A26" s="507" t="s">
        <v>73</v>
      </c>
      <c r="B26" s="508"/>
      <c r="C26" s="509"/>
      <c r="D26" s="315">
        <f>SUM(D15:D25)</f>
        <v>0</v>
      </c>
      <c r="E26" s="316">
        <f>SUM(E15:E25)</f>
        <v>0</v>
      </c>
      <c r="F26" s="316"/>
      <c r="G26" s="507" t="s">
        <v>73</v>
      </c>
      <c r="H26" s="508"/>
      <c r="I26" s="509"/>
      <c r="J26" s="287">
        <f>SUM(J15:J25)</f>
        <v>0</v>
      </c>
      <c r="K26" s="287">
        <f>SUM(K15:K25)</f>
        <v>0</v>
      </c>
      <c r="L26" s="326">
        <f>SUM(L15:L25)</f>
        <v>0</v>
      </c>
      <c r="M26" s="324"/>
      <c r="N26" s="323">
        <f>IF(M26=0,0,((M26-L25)/L25))</f>
        <v>0</v>
      </c>
      <c r="O26" s="310">
        <f>'6_DEVIS'!E126</f>
        <v>0</v>
      </c>
      <c r="P26" s="310">
        <f>'6_DEVIS'!F126</f>
        <v>0</v>
      </c>
      <c r="Q26" s="311">
        <f>'6_DEVIS'!G126</f>
        <v>0</v>
      </c>
    </row>
    <row r="27" spans="1:17" s="79" customFormat="1" ht="11.25" x14ac:dyDescent="0.2">
      <c r="A27" s="521" t="s">
        <v>386</v>
      </c>
      <c r="B27" s="522"/>
      <c r="C27" s="523"/>
      <c r="D27" s="510">
        <f>'4_AUTEURS'!F2</f>
        <v>0</v>
      </c>
      <c r="E27" s="511"/>
      <c r="F27" s="512"/>
      <c r="G27" s="498"/>
      <c r="H27" s="498"/>
      <c r="I27" s="499"/>
      <c r="J27" s="284"/>
      <c r="K27" s="285"/>
      <c r="L27" s="286"/>
      <c r="M27" s="317">
        <f>SUM(M16:M26)</f>
        <v>0</v>
      </c>
      <c r="N27" s="325">
        <f>IF(M27=0,0,((M27-L26)/L26))</f>
        <v>0</v>
      </c>
      <c r="O27" s="318">
        <f>SUM(O16:O26)</f>
        <v>0</v>
      </c>
      <c r="P27" s="318">
        <f>SUM(P16:P26)</f>
        <v>0</v>
      </c>
      <c r="Q27" s="318">
        <f>SUM(Q16:Q26)</f>
        <v>0</v>
      </c>
    </row>
    <row r="28" spans="1:17" s="79" customFormat="1" ht="11.25" x14ac:dyDescent="0.2">
      <c r="A28" s="500" t="s">
        <v>316</v>
      </c>
      <c r="B28" s="501"/>
      <c r="C28" s="502"/>
      <c r="D28" s="297"/>
      <c r="E28" s="298"/>
      <c r="F28" s="299"/>
      <c r="G28" s="498"/>
      <c r="H28" s="498"/>
      <c r="I28" s="499"/>
      <c r="J28" s="284"/>
      <c r="K28" s="285"/>
      <c r="L28" s="286"/>
      <c r="M28" s="309"/>
      <c r="N28" s="323"/>
      <c r="O28" s="310"/>
      <c r="P28" s="310"/>
      <c r="Q28" s="311"/>
    </row>
    <row r="29" spans="1:17" s="79" customFormat="1" ht="11.25" x14ac:dyDescent="0.2">
      <c r="A29" s="292" t="s">
        <v>399</v>
      </c>
      <c r="B29" s="536"/>
      <c r="C29" s="537"/>
      <c r="D29" s="293"/>
      <c r="E29" s="293"/>
      <c r="F29" s="294"/>
      <c r="G29" s="519"/>
      <c r="H29" s="519"/>
      <c r="I29" s="520"/>
      <c r="J29" s="319"/>
      <c r="K29" s="320"/>
      <c r="L29" s="321"/>
      <c r="M29" s="309"/>
      <c r="N29" s="323"/>
      <c r="O29" s="310"/>
      <c r="P29" s="310"/>
      <c r="Q29" s="311"/>
    </row>
    <row r="30" spans="1:17" x14ac:dyDescent="0.2">
      <c r="A30" s="533" t="s">
        <v>74</v>
      </c>
      <c r="B30" s="534"/>
      <c r="C30" s="534"/>
      <c r="D30" s="535"/>
      <c r="E30" s="538">
        <f>'3_ENTREPRISE'!B26</f>
        <v>0</v>
      </c>
      <c r="F30" s="539"/>
      <c r="G30" s="539"/>
      <c r="H30" s="539"/>
      <c r="I30" s="403"/>
      <c r="J30" s="403"/>
      <c r="K30" s="403"/>
      <c r="L30" s="403"/>
      <c r="M30" s="403"/>
      <c r="N30" s="403"/>
    </row>
    <row r="31" spans="1:17" ht="12" customHeight="1" x14ac:dyDescent="0.2">
      <c r="A31" s="533" t="s">
        <v>88</v>
      </c>
      <c r="B31" s="534"/>
      <c r="C31" s="534"/>
      <c r="D31" s="535"/>
      <c r="E31" s="540">
        <f>'3_ENTREPRISE'!B27</f>
        <v>0</v>
      </c>
      <c r="F31" s="541"/>
      <c r="G31" s="541"/>
      <c r="H31" s="541"/>
      <c r="I31" s="403"/>
      <c r="J31" s="403"/>
      <c r="K31" s="403"/>
      <c r="L31" s="403"/>
      <c r="M31" s="403"/>
      <c r="N31" s="403"/>
    </row>
    <row r="32" spans="1:17" x14ac:dyDescent="0.2">
      <c r="A32" s="533" t="s">
        <v>1</v>
      </c>
      <c r="B32" s="534"/>
      <c r="C32" s="534"/>
      <c r="D32" s="535"/>
      <c r="E32" s="538">
        <f>'3_ENTREPRISE'!B28</f>
        <v>0</v>
      </c>
      <c r="F32" s="539"/>
      <c r="G32" s="539"/>
      <c r="H32" s="539"/>
      <c r="I32" s="403"/>
      <c r="J32" s="403"/>
      <c r="K32" s="403"/>
      <c r="L32" s="403"/>
      <c r="M32" s="403"/>
      <c r="N32" s="403"/>
    </row>
    <row r="33" spans="1:17" ht="12.75" thickBot="1" x14ac:dyDescent="0.25"/>
    <row r="34" spans="1:17" ht="67.5" x14ac:dyDescent="0.2">
      <c r="A34" s="209"/>
      <c r="B34" s="180" t="s">
        <v>323</v>
      </c>
      <c r="C34" s="198" t="s">
        <v>284</v>
      </c>
      <c r="D34" s="199" t="s">
        <v>390</v>
      </c>
      <c r="E34" s="181" t="s">
        <v>337</v>
      </c>
      <c r="F34" s="181" t="s">
        <v>321</v>
      </c>
      <c r="G34" s="181" t="s">
        <v>322</v>
      </c>
      <c r="H34" s="182" t="s">
        <v>320</v>
      </c>
      <c r="I34" s="180" t="s">
        <v>331</v>
      </c>
      <c r="J34" s="181" t="s">
        <v>328</v>
      </c>
      <c r="K34" s="181" t="s">
        <v>329</v>
      </c>
      <c r="L34" s="182" t="s">
        <v>330</v>
      </c>
      <c r="M34" s="180" t="s">
        <v>327</v>
      </c>
      <c r="N34" s="191" t="s">
        <v>391</v>
      </c>
      <c r="O34" s="169"/>
      <c r="P34" s="169"/>
      <c r="Q34" s="169"/>
    </row>
    <row r="35" spans="1:17" s="169" customFormat="1" x14ac:dyDescent="0.2">
      <c r="A35" s="210" t="s">
        <v>324</v>
      </c>
      <c r="B35" s="200">
        <v>0</v>
      </c>
      <c r="C35" s="171">
        <v>0</v>
      </c>
      <c r="D35" s="173" t="str">
        <f>IF(B35=0," ",C35/B35)</f>
        <v xml:space="preserve"> </v>
      </c>
      <c r="E35" s="170"/>
      <c r="F35" s="171">
        <f>$D$28*125%</f>
        <v>0</v>
      </c>
      <c r="G35" s="171">
        <f>$D$28*150%</f>
        <v>0</v>
      </c>
      <c r="H35" s="193">
        <f>IF(B35&lt;4000000,B35*20%,4000000*20%)</f>
        <v>0</v>
      </c>
      <c r="I35" s="183"/>
      <c r="J35" s="175"/>
      <c r="K35" s="178">
        <v>0</v>
      </c>
      <c r="L35" s="184">
        <f>(K35/60)*12000</f>
        <v>0</v>
      </c>
      <c r="M35" s="192"/>
      <c r="N35" s="193"/>
    </row>
    <row r="36" spans="1:17" s="169" customFormat="1" ht="17.25" customHeight="1" x14ac:dyDescent="0.2">
      <c r="A36" s="211" t="s">
        <v>325</v>
      </c>
      <c r="B36" s="201">
        <v>0</v>
      </c>
      <c r="C36" s="84"/>
      <c r="D36" s="174" t="str">
        <f t="shared" ref="D36:D37" si="0">IF(B36=0," ",C36/B36)</f>
        <v xml:space="preserve"> </v>
      </c>
      <c r="E36" s="83"/>
      <c r="F36" s="172">
        <f t="shared" ref="F36:F37" si="1">$D$28*125%</f>
        <v>0</v>
      </c>
      <c r="G36" s="172">
        <f t="shared" ref="G36:G37" si="2">$D$28*150%</f>
        <v>0</v>
      </c>
      <c r="H36" s="202">
        <f t="shared" ref="H36" si="3">IF(B36&lt;4000000,B36*20%,4000000*20%)</f>
        <v>0</v>
      </c>
      <c r="I36" s="185"/>
      <c r="J36" s="176"/>
      <c r="K36" s="179">
        <v>0</v>
      </c>
      <c r="L36" s="186">
        <f t="shared" ref="L36:L37" si="4">(K36/60)*12000</f>
        <v>0</v>
      </c>
      <c r="M36" s="194"/>
      <c r="N36" s="195"/>
    </row>
    <row r="37" spans="1:17" s="169" customFormat="1" ht="18.75" customHeight="1" thickBot="1" x14ac:dyDescent="0.25">
      <c r="A37" s="212" t="s">
        <v>326</v>
      </c>
      <c r="B37" s="203"/>
      <c r="C37" s="204"/>
      <c r="D37" s="205" t="str">
        <f t="shared" si="0"/>
        <v xml:space="preserve"> </v>
      </c>
      <c r="E37" s="206"/>
      <c r="F37" s="207">
        <f t="shared" si="1"/>
        <v>0</v>
      </c>
      <c r="G37" s="207">
        <f t="shared" si="2"/>
        <v>0</v>
      </c>
      <c r="H37" s="208">
        <f>$D$28*150%</f>
        <v>0</v>
      </c>
      <c r="I37" s="187"/>
      <c r="J37" s="188"/>
      <c r="K37" s="189">
        <v>0</v>
      </c>
      <c r="L37" s="190">
        <f t="shared" si="4"/>
        <v>0</v>
      </c>
      <c r="M37" s="196"/>
      <c r="N37" s="197"/>
      <c r="O37"/>
      <c r="P37"/>
      <c r="Q37"/>
    </row>
    <row r="43" spans="1:17" x14ac:dyDescent="0.2">
      <c r="A43" s="58" t="s">
        <v>150</v>
      </c>
      <c r="B43" s="57"/>
      <c r="C43" s="57"/>
      <c r="D43" s="57"/>
      <c r="E43" s="57"/>
      <c r="F43" s="57"/>
      <c r="G43" s="57"/>
      <c r="H43" s="57"/>
      <c r="I43" s="57"/>
      <c r="J43" s="57"/>
      <c r="K43" s="57"/>
      <c r="L43" s="57"/>
      <c r="M43" s="57"/>
      <c r="N43" s="57"/>
    </row>
    <row r="44" spans="1:17" x14ac:dyDescent="0.2">
      <c r="A44" s="104" t="s">
        <v>394</v>
      </c>
      <c r="B44" s="104"/>
      <c r="C44" s="104"/>
      <c r="D44" s="104" t="s">
        <v>392</v>
      </c>
      <c r="E44" s="104"/>
      <c r="F44" s="52"/>
      <c r="G44" s="280" t="s">
        <v>393</v>
      </c>
      <c r="H44" s="280"/>
      <c r="I44" s="280"/>
      <c r="J44" s="104" t="s">
        <v>130</v>
      </c>
      <c r="K44" s="104" t="s">
        <v>151</v>
      </c>
      <c r="L44" s="276" t="s">
        <v>378</v>
      </c>
      <c r="M44" s="52"/>
      <c r="N44" s="52"/>
    </row>
    <row r="45" spans="1:17" x14ac:dyDescent="0.2">
      <c r="A45" s="277"/>
      <c r="B45" s="277"/>
      <c r="C45" s="277"/>
      <c r="D45" s="277"/>
      <c r="E45" s="277"/>
      <c r="F45" s="52"/>
      <c r="G45" s="277"/>
      <c r="H45" s="277"/>
      <c r="I45" s="277"/>
      <c r="J45" s="277"/>
      <c r="K45" s="277"/>
      <c r="L45" s="277"/>
      <c r="M45" s="52"/>
      <c r="N45" s="52"/>
    </row>
    <row r="46" spans="1:17" x14ac:dyDescent="0.2">
      <c r="A46" s="52" t="s">
        <v>108</v>
      </c>
      <c r="B46" s="52"/>
      <c r="C46" s="52"/>
      <c r="D46" s="52" t="s">
        <v>121</v>
      </c>
      <c r="E46" s="52"/>
      <c r="F46" s="52"/>
      <c r="G46" s="52" t="s">
        <v>124</v>
      </c>
      <c r="H46" s="52"/>
      <c r="I46" s="52"/>
      <c r="J46" s="52" t="s">
        <v>131</v>
      </c>
      <c r="K46" s="52" t="s">
        <v>152</v>
      </c>
      <c r="L46" s="52" t="s">
        <v>380</v>
      </c>
      <c r="M46" s="52"/>
      <c r="N46" s="52"/>
    </row>
    <row r="47" spans="1:17" x14ac:dyDescent="0.2">
      <c r="A47" s="52" t="s">
        <v>107</v>
      </c>
      <c r="B47" s="52"/>
      <c r="C47" s="52"/>
      <c r="D47" s="52" t="s">
        <v>122</v>
      </c>
      <c r="E47" s="52"/>
      <c r="F47" s="52"/>
      <c r="G47" s="52" t="s">
        <v>126</v>
      </c>
      <c r="H47" s="52"/>
      <c r="I47" s="52"/>
      <c r="J47" s="52" t="s">
        <v>132</v>
      </c>
      <c r="K47" s="52" t="s">
        <v>303</v>
      </c>
      <c r="L47" s="52" t="s">
        <v>382</v>
      </c>
      <c r="M47" s="52"/>
      <c r="N47" s="52"/>
    </row>
    <row r="48" spans="1:17" x14ac:dyDescent="0.2">
      <c r="A48" s="52" t="s">
        <v>120</v>
      </c>
      <c r="B48" s="52"/>
      <c r="C48" s="52"/>
      <c r="D48" s="52" t="s">
        <v>403</v>
      </c>
      <c r="E48" s="52"/>
      <c r="F48" s="52"/>
      <c r="G48" s="52" t="s">
        <v>127</v>
      </c>
      <c r="H48" s="52"/>
      <c r="I48" s="52"/>
      <c r="J48" s="52" t="s">
        <v>133</v>
      </c>
      <c r="K48" s="52" t="s">
        <v>153</v>
      </c>
      <c r="L48" s="52" t="s">
        <v>379</v>
      </c>
      <c r="M48" s="52"/>
      <c r="N48" s="52"/>
    </row>
    <row r="49" spans="1:14" x14ac:dyDescent="0.2">
      <c r="A49" s="52" t="s">
        <v>410</v>
      </c>
      <c r="B49" s="52"/>
      <c r="C49" s="52"/>
      <c r="D49" s="52" t="s">
        <v>404</v>
      </c>
      <c r="E49" s="52"/>
      <c r="F49" s="52"/>
      <c r="G49" s="52" t="s">
        <v>125</v>
      </c>
      <c r="H49" s="52"/>
      <c r="I49" s="52"/>
      <c r="J49" s="52" t="s">
        <v>134</v>
      </c>
      <c r="K49" s="52"/>
      <c r="L49" s="52"/>
      <c r="M49" s="52"/>
      <c r="N49" s="52"/>
    </row>
    <row r="50" spans="1:14" x14ac:dyDescent="0.2">
      <c r="A50" s="52" t="s">
        <v>123</v>
      </c>
      <c r="B50" s="52"/>
      <c r="C50" s="52"/>
      <c r="D50" s="52" t="s">
        <v>123</v>
      </c>
      <c r="E50" s="52"/>
      <c r="F50" s="52"/>
      <c r="G50" s="52" t="s">
        <v>128</v>
      </c>
      <c r="H50" s="52"/>
      <c r="I50" s="52"/>
      <c r="J50" s="52" t="s">
        <v>135</v>
      </c>
      <c r="K50" s="52"/>
      <c r="L50" s="52"/>
      <c r="M50" s="52"/>
      <c r="N50" s="52"/>
    </row>
    <row r="51" spans="1:14" x14ac:dyDescent="0.2">
      <c r="A51" s="52"/>
      <c r="B51" s="52"/>
      <c r="C51" s="52"/>
      <c r="D51" s="52"/>
      <c r="E51" s="52"/>
      <c r="F51" s="52"/>
      <c r="G51" s="52" t="s">
        <v>129</v>
      </c>
      <c r="H51" s="52"/>
      <c r="I51" s="52"/>
      <c r="J51" s="52" t="s">
        <v>136</v>
      </c>
      <c r="K51" s="52"/>
      <c r="L51" s="52"/>
      <c r="M51" s="52"/>
      <c r="N51" s="52"/>
    </row>
    <row r="52" spans="1:14" x14ac:dyDescent="0.2">
      <c r="A52" s="52"/>
      <c r="B52" s="52"/>
      <c r="C52" s="52"/>
      <c r="D52" s="52"/>
      <c r="E52" s="52"/>
      <c r="F52" s="52"/>
      <c r="G52" s="52" t="s">
        <v>123</v>
      </c>
      <c r="H52" s="52"/>
      <c r="I52" s="52"/>
      <c r="J52" s="52"/>
      <c r="K52" s="52"/>
      <c r="L52" s="52"/>
      <c r="M52" s="52"/>
      <c r="N52" s="52"/>
    </row>
    <row r="53" spans="1:14" x14ac:dyDescent="0.2">
      <c r="A53" s="52"/>
      <c r="B53" s="52"/>
      <c r="C53" s="52"/>
      <c r="D53" s="52"/>
      <c r="E53" s="52"/>
      <c r="F53" s="52"/>
      <c r="G53" s="52"/>
      <c r="H53" s="52"/>
      <c r="I53" s="52"/>
      <c r="J53" s="52" t="s">
        <v>137</v>
      </c>
      <c r="K53" s="52"/>
      <c r="L53" s="52"/>
      <c r="M53" s="52"/>
      <c r="N53" s="52"/>
    </row>
    <row r="54" spans="1:14" x14ac:dyDescent="0.2">
      <c r="A54" s="52"/>
      <c r="B54" s="52"/>
      <c r="C54" s="52"/>
      <c r="D54" s="52"/>
      <c r="E54" s="52"/>
      <c r="F54" s="52"/>
      <c r="G54" s="52"/>
      <c r="H54" s="52"/>
      <c r="I54" s="52"/>
      <c r="J54" s="52" t="s">
        <v>138</v>
      </c>
      <c r="K54" s="52"/>
      <c r="L54" s="52"/>
      <c r="M54" s="52"/>
      <c r="N54" s="52"/>
    </row>
    <row r="55" spans="1:14" x14ac:dyDescent="0.2">
      <c r="A55" s="52"/>
      <c r="B55" s="52"/>
      <c r="C55" s="52"/>
      <c r="D55" s="52"/>
      <c r="E55" s="52"/>
      <c r="F55" s="52"/>
      <c r="G55" s="52"/>
      <c r="H55" s="52"/>
      <c r="I55" s="52"/>
      <c r="J55" s="52" t="s">
        <v>139</v>
      </c>
      <c r="K55" s="52"/>
      <c r="L55" s="52"/>
      <c r="M55" s="52"/>
      <c r="N55" s="52"/>
    </row>
    <row r="56" spans="1:14" x14ac:dyDescent="0.2">
      <c r="A56" s="52"/>
      <c r="B56" s="52"/>
      <c r="C56" s="52"/>
      <c r="D56" s="52"/>
      <c r="E56" s="52"/>
      <c r="F56" s="52"/>
      <c r="G56" s="52"/>
      <c r="H56" s="52"/>
      <c r="I56" s="52"/>
      <c r="J56" s="52" t="s">
        <v>140</v>
      </c>
      <c r="K56" s="52"/>
      <c r="L56" s="52"/>
      <c r="M56" s="52"/>
      <c r="N56" s="52"/>
    </row>
    <row r="57" spans="1:14" x14ac:dyDescent="0.2">
      <c r="A57" s="52"/>
      <c r="B57" s="52"/>
      <c r="C57" s="52"/>
      <c r="D57" s="52"/>
      <c r="E57" s="52"/>
      <c r="F57" s="52"/>
      <c r="G57" s="52"/>
      <c r="H57" s="52"/>
      <c r="I57" s="52"/>
      <c r="J57" s="52" t="s">
        <v>141</v>
      </c>
      <c r="K57" s="52"/>
      <c r="L57" s="52"/>
      <c r="M57" s="52"/>
      <c r="N57" s="52"/>
    </row>
    <row r="58" spans="1:14" x14ac:dyDescent="0.2">
      <c r="A58" s="52"/>
      <c r="B58" s="52"/>
      <c r="C58" s="52"/>
      <c r="D58" s="52"/>
      <c r="E58" s="52"/>
      <c r="F58" s="52"/>
      <c r="G58" s="52"/>
      <c r="H58" s="52"/>
      <c r="I58" s="52"/>
      <c r="J58" s="52" t="s">
        <v>142</v>
      </c>
      <c r="K58" s="52"/>
      <c r="L58" s="52"/>
      <c r="M58" s="52"/>
      <c r="N58" s="52"/>
    </row>
    <row r="59" spans="1:14" x14ac:dyDescent="0.2">
      <c r="A59" s="52"/>
      <c r="B59" s="52"/>
      <c r="C59" s="52"/>
      <c r="D59" s="52"/>
      <c r="E59" s="52"/>
      <c r="F59" s="52"/>
      <c r="G59" s="52"/>
      <c r="H59" s="52"/>
      <c r="I59" s="52"/>
      <c r="J59" s="52" t="s">
        <v>280</v>
      </c>
      <c r="K59" s="52"/>
      <c r="L59" s="52"/>
      <c r="M59" s="52"/>
      <c r="N59" s="52"/>
    </row>
    <row r="60" spans="1:14" x14ac:dyDescent="0.2">
      <c r="A60" s="52"/>
      <c r="B60" s="52"/>
      <c r="C60" s="52"/>
      <c r="D60" s="52"/>
      <c r="E60" s="52"/>
      <c r="F60" s="52"/>
      <c r="G60" s="52"/>
      <c r="H60" s="52"/>
      <c r="I60" s="52"/>
      <c r="J60" s="52" t="s">
        <v>143</v>
      </c>
      <c r="K60" s="52"/>
      <c r="L60" s="52"/>
      <c r="M60" s="52"/>
      <c r="N60" s="52"/>
    </row>
    <row r="61" spans="1:14" x14ac:dyDescent="0.2">
      <c r="A61" s="52"/>
      <c r="B61" s="52"/>
      <c r="C61" s="52"/>
      <c r="D61" s="52"/>
      <c r="E61" s="52"/>
      <c r="F61" s="52"/>
      <c r="G61" s="52"/>
      <c r="H61" s="52"/>
      <c r="I61" s="52"/>
      <c r="J61" s="52" t="s">
        <v>144</v>
      </c>
      <c r="K61" s="52"/>
      <c r="L61" s="52"/>
      <c r="M61" s="52"/>
      <c r="N61" s="52"/>
    </row>
    <row r="62" spans="1:14" x14ac:dyDescent="0.2">
      <c r="A62" s="52"/>
      <c r="B62" s="52"/>
      <c r="C62" s="52"/>
      <c r="D62" s="52"/>
      <c r="E62" s="52"/>
      <c r="F62" s="52"/>
      <c r="G62" s="52"/>
      <c r="H62" s="52"/>
      <c r="I62" s="52"/>
      <c r="J62" s="52" t="s">
        <v>145</v>
      </c>
      <c r="K62" s="52"/>
      <c r="L62" s="52"/>
      <c r="M62" s="52"/>
      <c r="N62" s="52"/>
    </row>
    <row r="63" spans="1:14" x14ac:dyDescent="0.2">
      <c r="A63" s="52"/>
      <c r="B63" s="52"/>
      <c r="C63" s="52"/>
      <c r="D63" s="52"/>
      <c r="E63" s="52"/>
      <c r="F63" s="52"/>
      <c r="G63" s="52"/>
      <c r="H63" s="52"/>
      <c r="I63" s="52"/>
      <c r="J63" s="52" t="s">
        <v>146</v>
      </c>
      <c r="K63" s="52"/>
      <c r="L63" s="52"/>
      <c r="M63" s="52"/>
      <c r="N63" s="52"/>
    </row>
    <row r="64" spans="1:14" x14ac:dyDescent="0.2">
      <c r="A64" s="52"/>
      <c r="B64" s="52"/>
      <c r="C64" s="52"/>
      <c r="D64" s="52"/>
      <c r="E64" s="52"/>
      <c r="F64" s="52"/>
      <c r="G64" s="52"/>
      <c r="H64" s="52"/>
      <c r="I64" s="52"/>
      <c r="J64" s="52" t="s">
        <v>147</v>
      </c>
      <c r="K64" s="52"/>
      <c r="L64" s="52"/>
      <c r="M64" s="52"/>
      <c r="N64" s="52"/>
    </row>
    <row r="65" spans="1:14" x14ac:dyDescent="0.2">
      <c r="A65" s="52"/>
      <c r="B65" s="52"/>
      <c r="C65" s="52"/>
      <c r="D65" s="52"/>
      <c r="E65" s="52"/>
      <c r="F65" s="52"/>
      <c r="G65" s="52"/>
      <c r="H65" s="52"/>
      <c r="I65" s="52"/>
      <c r="J65" s="52"/>
      <c r="K65" s="52"/>
      <c r="L65" s="52"/>
      <c r="M65" s="52"/>
      <c r="N65" s="52"/>
    </row>
    <row r="66" spans="1:14" x14ac:dyDescent="0.2">
      <c r="A66" s="52"/>
      <c r="B66" s="52"/>
      <c r="C66" s="52"/>
      <c r="D66" s="52"/>
      <c r="E66" s="52"/>
      <c r="F66" s="52"/>
      <c r="G66" s="52"/>
      <c r="H66" s="52"/>
      <c r="I66" s="52"/>
      <c r="J66" s="52" t="s">
        <v>148</v>
      </c>
      <c r="K66" s="52"/>
      <c r="L66" s="52"/>
      <c r="M66" s="52"/>
      <c r="N66" s="52"/>
    </row>
    <row r="67" spans="1:14" x14ac:dyDescent="0.2">
      <c r="A67" s="52"/>
      <c r="B67" s="52"/>
      <c r="C67" s="52"/>
      <c r="D67" s="52"/>
      <c r="E67" s="52"/>
      <c r="F67" s="52"/>
      <c r="G67" s="52"/>
      <c r="H67" s="52"/>
      <c r="I67" s="52"/>
      <c r="J67" s="52" t="s">
        <v>149</v>
      </c>
      <c r="K67" s="52"/>
      <c r="L67" s="52"/>
      <c r="M67" s="52"/>
      <c r="N67" s="52"/>
    </row>
    <row r="68" spans="1:14" x14ac:dyDescent="0.2">
      <c r="A68" s="177"/>
      <c r="B68" s="177"/>
      <c r="C68" s="177"/>
      <c r="D68" s="177"/>
      <c r="E68" s="177"/>
      <c r="F68" s="177"/>
      <c r="G68" s="177"/>
      <c r="H68" s="177"/>
      <c r="I68" s="177"/>
      <c r="J68" s="177"/>
      <c r="K68" s="177"/>
      <c r="L68" s="177"/>
      <c r="M68" s="52"/>
      <c r="N68" s="52"/>
    </row>
  </sheetData>
  <sheetProtection formatCells="0" selectLockedCells="1"/>
  <mergeCells count="57">
    <mergeCell ref="A30:D30"/>
    <mergeCell ref="A31:D31"/>
    <mergeCell ref="A32:D32"/>
    <mergeCell ref="B29:C29"/>
    <mergeCell ref="E30:H30"/>
    <mergeCell ref="E31:H31"/>
    <mergeCell ref="E32:H32"/>
    <mergeCell ref="O1:Q1"/>
    <mergeCell ref="C2:D2"/>
    <mergeCell ref="G29:I29"/>
    <mergeCell ref="A27:C27"/>
    <mergeCell ref="M11:N11"/>
    <mergeCell ref="M13:N13"/>
    <mergeCell ref="M2:N2"/>
    <mergeCell ref="A15:C15"/>
    <mergeCell ref="A16:C16"/>
    <mergeCell ref="A22:C22"/>
    <mergeCell ref="G15:I15"/>
    <mergeCell ref="G16:I16"/>
    <mergeCell ref="A17:C17"/>
    <mergeCell ref="A18:C18"/>
    <mergeCell ref="A19:C19"/>
    <mergeCell ref="A20:C20"/>
    <mergeCell ref="G26:I26"/>
    <mergeCell ref="A21:C21"/>
    <mergeCell ref="G17:I17"/>
    <mergeCell ref="G18:I18"/>
    <mergeCell ref="G19:I19"/>
    <mergeCell ref="G20:I20"/>
    <mergeCell ref="G21:I21"/>
    <mergeCell ref="G28:I28"/>
    <mergeCell ref="A28:C28"/>
    <mergeCell ref="A23:C23"/>
    <mergeCell ref="G2:H2"/>
    <mergeCell ref="E2:F2"/>
    <mergeCell ref="A13:L13"/>
    <mergeCell ref="A26:C26"/>
    <mergeCell ref="D27:F27"/>
    <mergeCell ref="A24:C24"/>
    <mergeCell ref="A25:C25"/>
    <mergeCell ref="G27:I27"/>
    <mergeCell ref="G22:I22"/>
    <mergeCell ref="G23:I23"/>
    <mergeCell ref="G24:I24"/>
    <mergeCell ref="G25:I25"/>
    <mergeCell ref="A1:B1"/>
    <mergeCell ref="A2:B2"/>
    <mergeCell ref="G1:H1"/>
    <mergeCell ref="C1:D1"/>
    <mergeCell ref="M14:N14"/>
    <mergeCell ref="M12:N12"/>
    <mergeCell ref="A7:L10"/>
    <mergeCell ref="O3:Q13"/>
    <mergeCell ref="O14:Q14"/>
    <mergeCell ref="A3:L6"/>
    <mergeCell ref="A11:L11"/>
    <mergeCell ref="A12:L12"/>
  </mergeCells>
  <conditionalFormatting sqref="D27">
    <cfRule type="cellIs" dxfId="1" priority="2" operator="equal">
      <formula>0</formula>
    </cfRule>
  </conditionalFormatting>
  <conditionalFormatting sqref="J2">
    <cfRule type="containsBlanks" dxfId="0" priority="1">
      <formula>LEN(TRIM(J2))=0</formula>
    </cfRule>
  </conditionalFormatting>
  <dataValidations count="2">
    <dataValidation type="list" allowBlank="1" showInputMessage="1" sqref="J2" xr:uid="{00000000-0002-0000-0700-000000000000}">
      <formula1>$J$46:$J$62</formula1>
    </dataValidation>
    <dataValidation type="list" allowBlank="1" showInputMessage="1" showErrorMessage="1" sqref="K2" xr:uid="{00000000-0002-0000-0700-000001000000}">
      <formula1>$K$45:$K$49</formula1>
    </dataValidation>
  </dataValidations>
  <printOptions horizontalCentered="1" verticalCentered="1"/>
  <pageMargins left="0.25" right="0.25"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dimension ref="A1:E53"/>
  <sheetViews>
    <sheetView showGridLines="0" zoomScaleNormal="100" zoomScaleSheetLayoutView="90" workbookViewId="0">
      <selection activeCell="H28" sqref="H28"/>
    </sheetView>
  </sheetViews>
  <sheetFormatPr baseColWidth="10" defaultColWidth="12" defaultRowHeight="12" x14ac:dyDescent="0.2"/>
  <cols>
    <col min="1" max="1" width="46" style="8" customWidth="1"/>
    <col min="2" max="2" width="52" style="8" customWidth="1"/>
    <col min="3" max="3" width="14.83203125" style="9" bestFit="1" customWidth="1"/>
    <col min="4" max="4" width="22.33203125" style="8" customWidth="1"/>
    <col min="5" max="5" width="14.83203125" style="166" customWidth="1"/>
    <col min="6" max="6" width="8.6640625" style="8" customWidth="1"/>
    <col min="7" max="16384" width="12" style="8"/>
  </cols>
  <sheetData>
    <row r="1" spans="1:5" ht="42" customHeight="1" x14ac:dyDescent="0.2">
      <c r="A1" s="378" t="s">
        <v>302</v>
      </c>
      <c r="B1" s="379">
        <f>'1_TITRE'!B2</f>
        <v>0</v>
      </c>
      <c r="C1" s="380" t="s">
        <v>75</v>
      </c>
      <c r="D1" s="379" t="s">
        <v>301</v>
      </c>
      <c r="E1" s="379" t="s">
        <v>313</v>
      </c>
    </row>
    <row r="2" spans="1:5" ht="15" x14ac:dyDescent="0.2">
      <c r="A2" s="28" t="s">
        <v>76</v>
      </c>
      <c r="B2" s="29"/>
      <c r="C2" s="30">
        <f>SUM(C3:C6)</f>
        <v>0</v>
      </c>
      <c r="D2" s="31"/>
      <c r="E2" s="158"/>
    </row>
    <row r="3" spans="1:5" x14ac:dyDescent="0.2">
      <c r="A3" s="10" t="s">
        <v>77</v>
      </c>
      <c r="B3" s="157">
        <f>'2_PRODUCTION'!B8</f>
        <v>0</v>
      </c>
      <c r="C3" s="12"/>
      <c r="D3" s="11"/>
      <c r="E3" s="159"/>
    </row>
    <row r="4" spans="1:5" x14ac:dyDescent="0.2">
      <c r="A4" s="10" t="s">
        <v>93</v>
      </c>
      <c r="B4" s="11"/>
      <c r="C4" s="12"/>
      <c r="D4" s="11"/>
      <c r="E4" s="159"/>
    </row>
    <row r="5" spans="1:5" x14ac:dyDescent="0.2">
      <c r="A5" s="10" t="s">
        <v>78</v>
      </c>
      <c r="B5" s="11"/>
      <c r="C5" s="12"/>
      <c r="D5" s="11"/>
      <c r="E5" s="159"/>
    </row>
    <row r="6" spans="1:5" x14ac:dyDescent="0.2">
      <c r="A6" s="10"/>
      <c r="B6" s="11"/>
      <c r="C6" s="12"/>
      <c r="D6" s="11"/>
      <c r="E6" s="159"/>
    </row>
    <row r="7" spans="1:5" ht="15" x14ac:dyDescent="0.2">
      <c r="A7" s="28" t="s">
        <v>79</v>
      </c>
      <c r="B7" s="32"/>
      <c r="C7" s="30">
        <f>SUM(C8:C11)</f>
        <v>0</v>
      </c>
      <c r="D7" s="33"/>
      <c r="E7" s="160"/>
    </row>
    <row r="8" spans="1:5" x14ac:dyDescent="0.2">
      <c r="A8" s="10" t="s">
        <v>77</v>
      </c>
      <c r="B8" s="11"/>
      <c r="C8" s="12"/>
      <c r="D8" s="11"/>
      <c r="E8" s="159"/>
    </row>
    <row r="9" spans="1:5" x14ac:dyDescent="0.2">
      <c r="A9" s="10" t="s">
        <v>93</v>
      </c>
      <c r="B9" s="11"/>
      <c r="C9" s="12"/>
      <c r="D9" s="11"/>
      <c r="E9" s="159"/>
    </row>
    <row r="10" spans="1:5" x14ac:dyDescent="0.2">
      <c r="A10" s="10" t="s">
        <v>78</v>
      </c>
      <c r="B10" s="11"/>
      <c r="C10" s="12"/>
      <c r="D10" s="11"/>
      <c r="E10" s="159"/>
    </row>
    <row r="11" spans="1:5" x14ac:dyDescent="0.2">
      <c r="A11" s="13"/>
      <c r="B11" s="14"/>
      <c r="C11" s="15"/>
      <c r="D11" s="14"/>
      <c r="E11" s="161"/>
    </row>
    <row r="12" spans="1:5" ht="15" x14ac:dyDescent="0.2">
      <c r="A12" s="28" t="s">
        <v>80</v>
      </c>
      <c r="B12" s="32"/>
      <c r="C12" s="30">
        <f>SUM(C13:C16)</f>
        <v>0</v>
      </c>
      <c r="D12" s="33"/>
      <c r="E12" s="160"/>
    </row>
    <row r="13" spans="1:5" x14ac:dyDescent="0.2">
      <c r="A13" s="16" t="s">
        <v>94</v>
      </c>
      <c r="B13" s="17"/>
      <c r="C13" s="18"/>
      <c r="D13" s="19"/>
      <c r="E13" s="162"/>
    </row>
    <row r="14" spans="1:5" x14ac:dyDescent="0.2">
      <c r="A14" s="10" t="s">
        <v>95</v>
      </c>
      <c r="B14" s="11"/>
      <c r="C14" s="12"/>
      <c r="D14" s="11"/>
      <c r="E14" s="159"/>
    </row>
    <row r="15" spans="1:5" x14ac:dyDescent="0.2">
      <c r="A15" s="10" t="s">
        <v>123</v>
      </c>
      <c r="B15" s="11"/>
      <c r="C15" s="12"/>
      <c r="D15" s="11"/>
      <c r="E15" s="159"/>
    </row>
    <row r="16" spans="1:5" x14ac:dyDescent="0.2">
      <c r="A16" s="10" t="s">
        <v>123</v>
      </c>
      <c r="B16" s="11"/>
      <c r="C16" s="12"/>
      <c r="D16" s="11"/>
      <c r="E16" s="159"/>
    </row>
    <row r="17" spans="1:5" ht="15" x14ac:dyDescent="0.2">
      <c r="A17" s="34" t="s">
        <v>96</v>
      </c>
      <c r="B17" s="35"/>
      <c r="C17" s="36">
        <f>SUM(C18:C21)</f>
        <v>0</v>
      </c>
      <c r="D17" s="37"/>
      <c r="E17" s="163"/>
    </row>
    <row r="18" spans="1:5" x14ac:dyDescent="0.2">
      <c r="A18" s="20" t="s">
        <v>376</v>
      </c>
      <c r="B18" s="21"/>
      <c r="C18" s="12"/>
      <c r="D18" s="11"/>
      <c r="E18" s="159"/>
    </row>
    <row r="19" spans="1:5" x14ac:dyDescent="0.2">
      <c r="A19" s="20" t="s">
        <v>377</v>
      </c>
      <c r="B19" s="21"/>
      <c r="C19" s="12"/>
      <c r="D19" s="11"/>
      <c r="E19" s="159"/>
    </row>
    <row r="20" spans="1:5" x14ac:dyDescent="0.2">
      <c r="A20" s="20" t="s">
        <v>123</v>
      </c>
      <c r="B20" s="21"/>
      <c r="C20" s="12"/>
      <c r="D20" s="11"/>
      <c r="E20" s="159"/>
    </row>
    <row r="21" spans="1:5" x14ac:dyDescent="0.2">
      <c r="A21" s="221" t="s">
        <v>123</v>
      </c>
      <c r="B21" s="21"/>
      <c r="C21" s="12"/>
      <c r="D21" s="11"/>
      <c r="E21" s="159"/>
    </row>
    <row r="22" spans="1:5" ht="15" x14ac:dyDescent="0.2">
      <c r="A22" s="38" t="s">
        <v>81</v>
      </c>
      <c r="B22" s="39"/>
      <c r="C22" s="40">
        <f>SUM(C23:C25)</f>
        <v>0</v>
      </c>
      <c r="D22" s="33"/>
      <c r="E22" s="160"/>
    </row>
    <row r="23" spans="1:5" x14ac:dyDescent="0.2">
      <c r="B23" s="222" t="s">
        <v>178</v>
      </c>
      <c r="C23" s="22"/>
      <c r="D23" s="19"/>
      <c r="E23" s="162"/>
    </row>
    <row r="24" spans="1:5" x14ac:dyDescent="0.2">
      <c r="A24" s="20" t="s">
        <v>123</v>
      </c>
      <c r="B24" s="11"/>
      <c r="C24" s="22"/>
      <c r="D24" s="11"/>
      <c r="E24" s="159"/>
    </row>
    <row r="25" spans="1:5" x14ac:dyDescent="0.2">
      <c r="A25" s="20" t="s">
        <v>123</v>
      </c>
      <c r="B25" s="11"/>
      <c r="C25" s="22"/>
      <c r="D25" s="11"/>
      <c r="E25" s="159"/>
    </row>
    <row r="26" spans="1:5" ht="15" x14ac:dyDescent="0.2">
      <c r="A26" s="41" t="s">
        <v>422</v>
      </c>
      <c r="B26" s="154"/>
      <c r="C26" s="42">
        <f>C2+C7+C12+C17+C22</f>
        <v>0</v>
      </c>
      <c r="D26" s="33"/>
      <c r="E26" s="164"/>
    </row>
    <row r="27" spans="1:5" ht="15" x14ac:dyDescent="0.2">
      <c r="A27" s="23"/>
      <c r="B27" s="24"/>
      <c r="C27" s="22"/>
      <c r="D27" s="11"/>
      <c r="E27" s="165"/>
    </row>
    <row r="28" spans="1:5" x14ac:dyDescent="0.2">
      <c r="A28" s="25"/>
      <c r="B28" s="25"/>
      <c r="C28" s="26"/>
    </row>
    <row r="53" spans="3:3" ht="15" x14ac:dyDescent="0.25">
      <c r="C53" s="27"/>
    </row>
  </sheetData>
  <sheetProtection formatCells="0" selectLockedCells="1"/>
  <printOptions horizontalCentered="1" verticalCentered="1"/>
  <pageMargins left="0.25" right="0.25" top="0.75" bottom="0.75" header="0.3" footer="0.3"/>
  <pageSetup paperSize="9" fitToHeight="0" orientation="landscape" horizontalDpi="300" verticalDpi="300" r:id="rId1"/>
  <headerFooter alignWithMargins="0">
    <oddHeader xml:space="preserve">&amp;C </oddHeader>
    <oddFooter>&amp;CRégion Occitanie&amp;R&amp;A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13</vt:i4>
      </vt:variant>
    </vt:vector>
  </HeadingPairs>
  <TitlesOfParts>
    <vt:vector size="24" baseType="lpstr">
      <vt:lpstr>0_PAGE_1</vt:lpstr>
      <vt:lpstr>1_TITRE</vt:lpstr>
      <vt:lpstr>2_PRODUCTION</vt:lpstr>
      <vt:lpstr>3_ENTREPRISE</vt:lpstr>
      <vt:lpstr>4_AUTEURS</vt:lpstr>
      <vt:lpstr>5_OPERATIONS</vt:lpstr>
      <vt:lpstr>6_DEVIS</vt:lpstr>
      <vt:lpstr>INSTRUCTION</vt:lpstr>
      <vt:lpstr>7_PLAN DE FI</vt:lpstr>
      <vt:lpstr>LIGNE</vt:lpstr>
      <vt:lpstr>8_FIN</vt:lpstr>
      <vt:lpstr>'6_DEVIS'!Impression_des_titres</vt:lpstr>
      <vt:lpstr>'7_PLAN DE FI'!Impression_des_titres</vt:lpstr>
      <vt:lpstr>'0_PAGE_1'!Zone_d_impression</vt:lpstr>
      <vt:lpstr>'1_TITRE'!Zone_d_impression</vt:lpstr>
      <vt:lpstr>'2_PRODUCTION'!Zone_d_impression</vt:lpstr>
      <vt:lpstr>'3_ENTREPRISE'!Zone_d_impression</vt:lpstr>
      <vt:lpstr>'4_AUTEURS'!Zone_d_impression</vt:lpstr>
      <vt:lpstr>'5_OPERATIONS'!Zone_d_impression</vt:lpstr>
      <vt:lpstr>'6_DEVIS'!Zone_d_impression</vt:lpstr>
      <vt:lpstr>'7_PLAN DE FI'!Zone_d_impression</vt:lpstr>
      <vt:lpstr>'8_FIN'!Zone_d_impression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2020-02-19T10:02:36Z</cp:lastPrinted>
  <dcterms:created xsi:type="dcterms:W3CDTF">2015-12-22T16:14:18Z</dcterms:created>
  <dcterms:modified xsi:type="dcterms:W3CDTF">2021-10-12T07:21:43Z</dcterms:modified>
</cp:coreProperties>
</file>