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updateLinks="never" codeName="ThisWorkbook" defaultThemeVersion="124226"/>
  <mc:AlternateContent xmlns:mc="http://schemas.openxmlformats.org/markup-compatibility/2006">
    <mc:Choice Requires="x15">
      <x15ac:absPath xmlns:x15ac="http://schemas.microsoft.com/office/spreadsheetml/2010/11/ac" url="\\rmp.loc\Occitanie\DCP\DOSSIERS COLLABORATIFS DCP\COMMUNICATION\DISPOSITIFS\DISPOSITIFS\IC\Cinema\CreationAV\Campagne2022\"/>
    </mc:Choice>
  </mc:AlternateContent>
  <xr:revisionPtr revIDLastSave="0" documentId="8_{293209AF-FE16-4E3F-8CFD-4D12199C850C}" xr6:coauthVersionLast="44" xr6:coauthVersionMax="44" xr10:uidLastSave="{00000000-0000-0000-0000-000000000000}"/>
  <bookViews>
    <workbookView xWindow="28680" yWindow="-270" windowWidth="29040" windowHeight="15840" tabRatio="914" xr2:uid="{00000000-000D-0000-FFFF-FFFF00000000}"/>
  </bookViews>
  <sheets>
    <sheet name="0_PAGE_1" sheetId="37" r:id="rId1"/>
    <sheet name="1_TITRE" sheetId="16" r:id="rId2"/>
    <sheet name="2_PRODUCTION" sheetId="30" r:id="rId3"/>
    <sheet name="3_ENTREPRISE" sheetId="8" r:id="rId4"/>
    <sheet name="4_AUTEURS" sheetId="33" r:id="rId5"/>
    <sheet name="5_FABRICATION_POST" sheetId="39" r:id="rId6"/>
    <sheet name="6_TECHNICIENS_DISTRI" sheetId="40" r:id="rId7"/>
    <sheet name="7_DEVIS" sheetId="38" r:id="rId8"/>
    <sheet name="INSTRUCTION" sheetId="35" state="hidden" r:id="rId9"/>
    <sheet name="8_PLAN DE FI" sheetId="15" r:id="rId10"/>
    <sheet name="LIGNE" sheetId="31" state="hidden" r:id="rId11"/>
    <sheet name="9_FIN" sheetId="6" r:id="rId12"/>
  </sheets>
  <externalReferences>
    <externalReference r:id="rId13"/>
    <externalReference r:id="rId14"/>
    <externalReference r:id="rId15"/>
  </externalReferences>
  <definedNames>
    <definedName name="Coût_HT_Total">'[1]Plan de fi'!$C$3</definedName>
    <definedName name="Coût_TTC">'[1]Plan de fi'!$H$3</definedName>
    <definedName name="COUTTOTAL" localSheetId="0">#REF!</definedName>
    <definedName name="COUTTOTAL" localSheetId="5">#REF!</definedName>
    <definedName name="COUTTOTAL" localSheetId="6">#REF!</definedName>
    <definedName name="COUTTOTAL" localSheetId="7">#REF!</definedName>
    <definedName name="COUTTOTAL">[2]RESERVE!$G$3</definedName>
    <definedName name="DEPENSESMINI">[2]RESERVE!#REF!</definedName>
    <definedName name="_xlnm.Print_Titles" localSheetId="7">'7_DEVIS'!$1:$1</definedName>
    <definedName name="_xlnm.Print_Titles" localSheetId="9">'8_PLAN DE FI'!$1:$1</definedName>
    <definedName name="Plafond">[2]RESERVE!#REF!</definedName>
    <definedName name="Plancher" localSheetId="5">[3]RESERVE!$N$31:$N$33</definedName>
    <definedName name="Plancher" localSheetId="6">[3]RESERVE!$N$31:$N$33</definedName>
    <definedName name="Plancher" localSheetId="7">[3]RESERVE!$N$31:$N$33</definedName>
    <definedName name="Plancher">[2]RESERVE!#REF!</definedName>
    <definedName name="Taux" localSheetId="5">[3]RESERVE!$Q$30:$Q$33</definedName>
    <definedName name="Taux" localSheetId="6">[3]RESERVE!$Q$30:$Q$33</definedName>
    <definedName name="Taux" localSheetId="7">[3]RESERVE!$Q$30:$Q$33</definedName>
    <definedName name="Taux">[2]RESERVE!#REF!</definedName>
    <definedName name="_xlnm.Print_Area" localSheetId="0">'0_PAGE_1'!$A$1:$N$27</definedName>
    <definedName name="_xlnm.Print_Area" localSheetId="1">'1_TITRE'!$A$1:$N$19</definedName>
    <definedName name="_xlnm.Print_Area" localSheetId="2">'2_PRODUCTION'!$A$1:$N$18</definedName>
    <definedName name="_xlnm.Print_Area" localSheetId="3">'3_ENTREPRISE'!$A$1:$C$33</definedName>
    <definedName name="_xlnm.Print_Area" localSheetId="4">'4_AUTEURS'!$A$1:$N$29</definedName>
    <definedName name="_xlnm.Print_Area" localSheetId="5">'5_FABRICATION_POST'!$A$1:$N$30</definedName>
    <definedName name="_xlnm.Print_Area" localSheetId="6">'6_TECHNICIENS_DISTRI'!$A$1:$N$28</definedName>
    <definedName name="_xlnm.Print_Area" localSheetId="7">'7_DEVIS'!$A$1:$H$145</definedName>
    <definedName name="_xlnm.Print_Area" localSheetId="9">'8_PLAN DE FI'!$A$1:$E$110</definedName>
    <definedName name="_xlnm.Print_Area" localSheetId="11">'9_FIN'!$A$1:$N$21</definedName>
    <definedName name="_xlnm.Print_Area" localSheetId="8">INSTRUCTION!$A$1:$L$28</definedName>
    <definedName name="_xlnm.Print_Area" localSheetId="10">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35" l="1"/>
  <c r="A7" i="35"/>
  <c r="G139" i="38" l="1"/>
  <c r="H139" i="38"/>
  <c r="G68" i="38" l="1"/>
  <c r="K42" i="35" l="1"/>
  <c r="L42" i="35" s="1"/>
  <c r="K41" i="35"/>
  <c r="L41" i="35" s="1"/>
  <c r="K40" i="35"/>
  <c r="L40" i="35" s="1"/>
  <c r="C40" i="35"/>
  <c r="B40" i="35"/>
  <c r="P26" i="35"/>
  <c r="P24" i="35"/>
  <c r="P23" i="35"/>
  <c r="J10" i="35"/>
  <c r="D10" i="35"/>
  <c r="A9" i="35"/>
  <c r="F13" i="33"/>
  <c r="F4" i="33"/>
  <c r="A1" i="40"/>
  <c r="B1" i="39"/>
  <c r="D141" i="38"/>
  <c r="D140" i="38"/>
  <c r="D1" i="38"/>
  <c r="H128" i="38"/>
  <c r="H116" i="38"/>
  <c r="P21" i="35" s="1"/>
  <c r="H108" i="38"/>
  <c r="P20" i="35" s="1"/>
  <c r="F108" i="38"/>
  <c r="E108" i="38"/>
  <c r="H100" i="38"/>
  <c r="P19" i="35" s="1"/>
  <c r="E89" i="38"/>
  <c r="H79" i="38"/>
  <c r="P17" i="35" s="1"/>
  <c r="H14" i="38"/>
  <c r="P15" i="35" s="1"/>
  <c r="H2" i="38"/>
  <c r="P14" i="35" s="1"/>
  <c r="F2" i="38"/>
  <c r="E100" i="38"/>
  <c r="I35" i="39"/>
  <c r="J12" i="35" s="1"/>
  <c r="I34" i="39"/>
  <c r="G12" i="35" s="1"/>
  <c r="I33" i="39"/>
  <c r="D12" i="35" s="1"/>
  <c r="I32" i="39"/>
  <c r="A12" i="35" s="1"/>
  <c r="J31" i="39"/>
  <c r="I31" i="39"/>
  <c r="H31" i="39"/>
  <c r="G137" i="38"/>
  <c r="O24" i="35" s="1"/>
  <c r="G135" i="38"/>
  <c r="O23" i="35" s="1"/>
  <c r="G133" i="38"/>
  <c r="G132" i="38"/>
  <c r="G131" i="38"/>
  <c r="G130" i="38"/>
  <c r="G129" i="38"/>
  <c r="F128" i="38"/>
  <c r="G128" i="38" s="1"/>
  <c r="O22" i="35" s="1"/>
  <c r="E128" i="38"/>
  <c r="G127" i="38"/>
  <c r="G126" i="38"/>
  <c r="G125" i="38"/>
  <c r="G124" i="38"/>
  <c r="G123" i="38"/>
  <c r="G122" i="38"/>
  <c r="G121" i="38"/>
  <c r="G120" i="38"/>
  <c r="G119" i="38"/>
  <c r="G118" i="38"/>
  <c r="G117" i="38"/>
  <c r="F116" i="38"/>
  <c r="E116" i="38"/>
  <c r="G112" i="38"/>
  <c r="G111" i="38"/>
  <c r="G110" i="38"/>
  <c r="G109" i="38"/>
  <c r="G107" i="38"/>
  <c r="G106" i="38"/>
  <c r="G105" i="38"/>
  <c r="G104" i="38"/>
  <c r="G103" i="38"/>
  <c r="G102" i="38"/>
  <c r="G101" i="38"/>
  <c r="F100" i="38"/>
  <c r="G100" i="38" s="1"/>
  <c r="O19" i="35" s="1"/>
  <c r="G98" i="38"/>
  <c r="G97" i="38"/>
  <c r="G96" i="38"/>
  <c r="G95" i="38"/>
  <c r="G94" i="38"/>
  <c r="G93" i="38"/>
  <c r="G92" i="38"/>
  <c r="G91" i="38"/>
  <c r="G90" i="38"/>
  <c r="H89" i="38"/>
  <c r="P18" i="35" s="1"/>
  <c r="F89" i="38"/>
  <c r="G87" i="38"/>
  <c r="G86" i="38"/>
  <c r="G85" i="38"/>
  <c r="G84" i="38"/>
  <c r="G83" i="38"/>
  <c r="G82" i="38"/>
  <c r="G81" i="38"/>
  <c r="G80" i="38"/>
  <c r="F79" i="38"/>
  <c r="E79" i="38"/>
  <c r="G77" i="38"/>
  <c r="G76" i="38"/>
  <c r="G75" i="38"/>
  <c r="G74" i="38"/>
  <c r="G73" i="38"/>
  <c r="G72" i="38"/>
  <c r="G71" i="38"/>
  <c r="G70" i="38"/>
  <c r="G69" i="38"/>
  <c r="H67" i="38"/>
  <c r="P16" i="35" s="1"/>
  <c r="F67" i="38"/>
  <c r="E67" i="38"/>
  <c r="G66" i="38"/>
  <c r="G65" i="38"/>
  <c r="G64" i="38"/>
  <c r="G63" i="38"/>
  <c r="G62" i="38"/>
  <c r="G61" i="38"/>
  <c r="G60" i="38"/>
  <c r="G59" i="38"/>
  <c r="G58" i="38"/>
  <c r="G57" i="38"/>
  <c r="G56" i="38"/>
  <c r="G55" i="38"/>
  <c r="G54" i="38"/>
  <c r="G53" i="38"/>
  <c r="G52" i="38"/>
  <c r="G51" i="38"/>
  <c r="G50" i="38"/>
  <c r="G49" i="38"/>
  <c r="G48" i="38"/>
  <c r="G47" i="38"/>
  <c r="G46" i="38"/>
  <c r="G45" i="38"/>
  <c r="G44" i="38"/>
  <c r="G43" i="38"/>
  <c r="G42" i="38"/>
  <c r="G41" i="38"/>
  <c r="G40" i="38"/>
  <c r="G39" i="38"/>
  <c r="G38" i="38"/>
  <c r="G37" i="38"/>
  <c r="G36" i="38"/>
  <c r="G35" i="38"/>
  <c r="G34" i="38"/>
  <c r="G33" i="38"/>
  <c r="G32" i="38"/>
  <c r="G31" i="38"/>
  <c r="G30" i="38"/>
  <c r="G29" i="38"/>
  <c r="G28" i="38"/>
  <c r="G27" i="38"/>
  <c r="G26" i="38"/>
  <c r="G25" i="38"/>
  <c r="G24" i="38"/>
  <c r="G23" i="38"/>
  <c r="G22" i="38"/>
  <c r="G21" i="38"/>
  <c r="G20" i="38"/>
  <c r="G19" i="38"/>
  <c r="G18" i="38"/>
  <c r="G17" i="38"/>
  <c r="G16" i="38"/>
  <c r="G15" i="38"/>
  <c r="F14" i="38"/>
  <c r="F134" i="38" s="1"/>
  <c r="F139" i="38" s="1"/>
  <c r="E14" i="38"/>
  <c r="G13" i="38"/>
  <c r="G12" i="38"/>
  <c r="G11" i="38"/>
  <c r="G10" i="38"/>
  <c r="G9" i="38"/>
  <c r="G8" i="38"/>
  <c r="G7" i="38"/>
  <c r="G6" i="38"/>
  <c r="G5" i="38"/>
  <c r="G4" i="38"/>
  <c r="G3" i="38"/>
  <c r="E2" i="38"/>
  <c r="G2" i="38" s="1"/>
  <c r="O14" i="35" s="1"/>
  <c r="G67" i="38"/>
  <c r="O16" i="35" s="1"/>
  <c r="G108" i="38"/>
  <c r="O20" i="35" s="1"/>
  <c r="A3" i="6"/>
  <c r="Q2" i="35"/>
  <c r="L2" i="35"/>
  <c r="C2" i="35"/>
  <c r="A2" i="35"/>
  <c r="A3" i="35"/>
  <c r="H42" i="35"/>
  <c r="G42" i="35"/>
  <c r="F42" i="35"/>
  <c r="D42" i="35"/>
  <c r="H41" i="35"/>
  <c r="G41" i="35"/>
  <c r="F41" i="35"/>
  <c r="D41" i="35"/>
  <c r="G40" i="35"/>
  <c r="F40" i="35"/>
  <c r="H40" i="35"/>
  <c r="E37" i="35"/>
  <c r="E36" i="35"/>
  <c r="E35" i="35"/>
  <c r="B5" i="8"/>
  <c r="A31" i="35" s="1"/>
  <c r="I2" i="35"/>
  <c r="D26" i="35"/>
  <c r="A32" i="35"/>
  <c r="G2" i="35"/>
  <c r="P2" i="35"/>
  <c r="O2" i="35"/>
  <c r="N28" i="35"/>
  <c r="N27" i="35"/>
  <c r="N26" i="35"/>
  <c r="M25" i="35"/>
  <c r="N25" i="35" s="1"/>
  <c r="K25" i="35"/>
  <c r="J25" i="35"/>
  <c r="D25" i="35"/>
  <c r="N24" i="35"/>
  <c r="E24" i="35"/>
  <c r="N23" i="35"/>
  <c r="E23" i="35"/>
  <c r="N22" i="35"/>
  <c r="E22" i="35"/>
  <c r="N21" i="35"/>
  <c r="E21" i="35"/>
  <c r="N20" i="35"/>
  <c r="E20" i="35"/>
  <c r="N19" i="35"/>
  <c r="E19" i="35"/>
  <c r="N18" i="35"/>
  <c r="E18" i="35"/>
  <c r="N17" i="35"/>
  <c r="E17" i="35"/>
  <c r="N16" i="35"/>
  <c r="E16" i="35"/>
  <c r="N15" i="35"/>
  <c r="E15" i="35"/>
  <c r="N14" i="35"/>
  <c r="E14" i="35"/>
  <c r="D40" i="35"/>
  <c r="B2" i="6"/>
  <c r="A4" i="6"/>
  <c r="B5" i="6"/>
  <c r="I2" i="31"/>
  <c r="W2" i="31"/>
  <c r="U2" i="31"/>
  <c r="V2" i="31" s="1"/>
  <c r="N2" i="31"/>
  <c r="M2" i="31"/>
  <c r="L2" i="31"/>
  <c r="K2" i="31"/>
  <c r="F2" i="31"/>
  <c r="B1" i="8"/>
  <c r="B2" i="30"/>
  <c r="E2" i="31"/>
  <c r="A2" i="31"/>
  <c r="N7" i="33"/>
  <c r="B3" i="15"/>
  <c r="B1" i="15"/>
  <c r="Z2" i="31"/>
  <c r="F1" i="33"/>
  <c r="N16" i="33"/>
  <c r="E2" i="35"/>
  <c r="B2" i="31"/>
  <c r="D2" i="31"/>
  <c r="BA2" i="31"/>
  <c r="AQ2" i="31"/>
  <c r="O2" i="31"/>
  <c r="B2" i="8"/>
  <c r="P2" i="31"/>
  <c r="C32" i="15"/>
  <c r="C26" i="15"/>
  <c r="C20" i="15"/>
  <c r="C87" i="15"/>
  <c r="C107" i="15" s="1"/>
  <c r="C96" i="15"/>
  <c r="C105" i="15"/>
  <c r="C68" i="15"/>
  <c r="C63" i="15"/>
  <c r="C58" i="15"/>
  <c r="C48" i="15"/>
  <c r="C38" i="15"/>
  <c r="C11" i="15"/>
  <c r="C2" i="15"/>
  <c r="AA2" i="31"/>
  <c r="C76" i="15"/>
  <c r="C109" i="15" s="1"/>
  <c r="E25" i="35" l="1"/>
  <c r="B107" i="15"/>
  <c r="B76" i="15"/>
  <c r="G116" i="38"/>
  <c r="O21" i="35" s="1"/>
  <c r="P22" i="35"/>
  <c r="P25" i="35" s="1"/>
  <c r="H134" i="38"/>
  <c r="O26" i="35"/>
  <c r="G79" i="38"/>
  <c r="O17" i="35" s="1"/>
  <c r="E134" i="38"/>
  <c r="E139" i="38" s="1"/>
  <c r="G14" i="38"/>
  <c r="O15" i="35" s="1"/>
  <c r="G89" i="38"/>
  <c r="O18" i="35" s="1"/>
  <c r="O25" i="35" l="1"/>
  <c r="G134"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4" authorId="0" shapeId="0" xr:uid="{00000000-0006-0000-0200-000001000000}">
      <text>
        <r>
          <rPr>
            <b/>
            <sz val="9"/>
            <color indexed="81"/>
            <rFont val="Tahoma"/>
            <family val="2"/>
          </rPr>
          <t>Doit correspondre au plan de financement en onglet.</t>
        </r>
      </text>
    </comment>
    <comment ref="F4"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4"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2" authorId="0" shapeId="0" xr:uid="{00000000-0006-0000-0500-000001000000}">
      <text>
        <r>
          <rPr>
            <sz val="9"/>
            <color theme="1"/>
            <rFont val="Calibri"/>
            <family val="2"/>
            <scheme val="minor"/>
          </rPr>
          <t>Barème basé sur le barème agrément CNC. Peut être utilisé quel que soit le projet. Permet d'apprécier le lien du projet avec les auteurs, entreprises de production et de prestation, techniciens et artistes de la région Occitanie.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B1" authorId="0" shapeId="0" xr:uid="{00000000-0006-0000-0700-000001000000}">
      <text>
        <r>
          <rPr>
            <sz val="9"/>
            <color indexed="81"/>
            <rFont val="Tahoma"/>
            <family val="2"/>
          </rPr>
          <t>Ce document est basé sur le devis de l'agrément LM du CNC. Il peut cependant être utilisé quel que soit le format de l'œuvre sauf pour les narrations spécifiques : utiliser DEVIS_XR ci-après.</t>
        </r>
      </text>
    </comment>
    <comment ref="B18" authorId="0" shapeId="0" xr:uid="{00000000-0006-0000-0700-000002000000}">
      <text>
        <r>
          <rPr>
            <b/>
            <sz val="9"/>
            <color indexed="81"/>
            <rFont val="Tahoma"/>
            <family val="2"/>
          </rPr>
          <t xml:space="preserve">2A : Personnel animation
</t>
        </r>
        <r>
          <rPr>
            <sz val="9"/>
            <color indexed="81"/>
            <rFont val="Tahoma"/>
            <family val="2"/>
          </rPr>
          <t xml:space="preserve">
</t>
        </r>
      </text>
    </comment>
    <comment ref="B34" authorId="0" shapeId="0" xr:uid="{00000000-0006-0000-0700-000003000000}">
      <text>
        <r>
          <rPr>
            <sz val="9"/>
            <color indexed="81"/>
            <rFont val="Tahoma"/>
            <family val="2"/>
          </rPr>
          <t xml:space="preserve">2B : Prestataires animation
</t>
        </r>
      </text>
    </comment>
    <comment ref="B50" authorId="0" shapeId="0" xr:uid="{00000000-0006-0000-0700-000004000000}">
      <text>
        <r>
          <rPr>
            <b/>
            <sz val="9"/>
            <color indexed="81"/>
            <rFont val="Tahoma"/>
            <family val="2"/>
          </rPr>
          <t>2C : Personnels Prise de vues réelles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8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800-000002000000}">
      <text>
        <r>
          <rPr>
            <b/>
            <sz val="9"/>
            <color indexed="81"/>
            <rFont val="Tahoma"/>
            <family val="2"/>
          </rPr>
          <t xml:space="preserve">Production  PROD
Postproduction POST-P
Ecriture-développement et pilote EC-DEV
</t>
        </r>
      </text>
    </comment>
    <comment ref="G23" authorId="1" shapeId="0" xr:uid="{00000000-0006-0000-0800-000003000000}">
      <text>
        <r>
          <rPr>
            <b/>
            <sz val="9"/>
            <color indexed="81"/>
            <rFont val="Tahoma"/>
            <family val="2"/>
          </rPr>
          <t>Frais généraux, dans la limite de 10%, et apports en industrie, dans la limite de 10%. Eligibles pour les entreprises établies en Occitanie.</t>
        </r>
      </text>
    </comment>
    <comment ref="I39" authorId="1" shapeId="0" xr:uid="{00000000-0006-0000-08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39" authorId="1" shapeId="0" xr:uid="{00000000-0006-0000-08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9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A00-000001000000}">
      <text>
        <r>
          <rPr>
            <sz val="9"/>
            <color indexed="81"/>
            <rFont val="Tahoma"/>
            <family val="2"/>
          </rPr>
          <t>0 = refus CNC ou film abandonné.</t>
        </r>
      </text>
    </comment>
  </commentList>
</comments>
</file>

<file path=xl/sharedStrings.xml><?xml version="1.0" encoding="utf-8"?>
<sst xmlns="http://schemas.openxmlformats.org/spreadsheetml/2006/main" count="710" uniqueCount="591">
  <si>
    <t>Code NAF</t>
  </si>
  <si>
    <t>E-mail</t>
  </si>
  <si>
    <t>Langue de la version originale</t>
  </si>
  <si>
    <t>Distributeur salles France</t>
  </si>
  <si>
    <t>1. Droits artistiques</t>
  </si>
  <si>
    <t>11.</t>
  </si>
  <si>
    <t>12.</t>
  </si>
  <si>
    <t>13.</t>
  </si>
  <si>
    <t>14.</t>
  </si>
  <si>
    <t>Droits musicaux</t>
  </si>
  <si>
    <t>15.</t>
  </si>
  <si>
    <t>16.</t>
  </si>
  <si>
    <t>17.</t>
  </si>
  <si>
    <t>19.</t>
  </si>
  <si>
    <t>21.</t>
  </si>
  <si>
    <t>Producteurs</t>
  </si>
  <si>
    <t>22.</t>
  </si>
  <si>
    <t>Réalisateur technicien</t>
  </si>
  <si>
    <t>36.</t>
  </si>
  <si>
    <t>37.</t>
  </si>
  <si>
    <t>39.</t>
  </si>
  <si>
    <t>Agents artistiques</t>
  </si>
  <si>
    <t>41.</t>
  </si>
  <si>
    <t>Auteurs</t>
  </si>
  <si>
    <t>42.</t>
  </si>
  <si>
    <t>43.</t>
  </si>
  <si>
    <t>44.</t>
  </si>
  <si>
    <t>45.</t>
  </si>
  <si>
    <t>54.</t>
  </si>
  <si>
    <t>55.</t>
  </si>
  <si>
    <t>Meubles et accessoires</t>
  </si>
  <si>
    <t>56.</t>
  </si>
  <si>
    <t>57.</t>
  </si>
  <si>
    <t>58.</t>
  </si>
  <si>
    <t>Costumes</t>
  </si>
  <si>
    <t>59.</t>
  </si>
  <si>
    <t>61.</t>
  </si>
  <si>
    <t>62.</t>
  </si>
  <si>
    <t>7. Moyens techniques</t>
  </si>
  <si>
    <t>71.</t>
  </si>
  <si>
    <t>72.</t>
  </si>
  <si>
    <t>73.</t>
  </si>
  <si>
    <t>74.</t>
  </si>
  <si>
    <t>Eclairage</t>
  </si>
  <si>
    <t>75.</t>
  </si>
  <si>
    <t>Son</t>
  </si>
  <si>
    <t>84.</t>
  </si>
  <si>
    <t>85.</t>
  </si>
  <si>
    <t>9. Assurances et divers</t>
  </si>
  <si>
    <t>91.</t>
  </si>
  <si>
    <t>Assurances</t>
  </si>
  <si>
    <t>92.</t>
  </si>
  <si>
    <t>93.</t>
  </si>
  <si>
    <t>94.</t>
  </si>
  <si>
    <t xml:space="preserve">Frais généraux </t>
  </si>
  <si>
    <t>Imprévus</t>
  </si>
  <si>
    <t>Total hors TVA</t>
  </si>
  <si>
    <t>Responsable du projet (personne à contacter)</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</si>
  <si>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</si>
  <si>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</si>
  <si>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</si>
  <si>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</si>
  <si>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</si>
  <si>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</si>
  <si>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</si>
  <si>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</si>
  <si>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</si>
  <si>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</si>
  <si>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</si>
  <si>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</si>
  <si>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</si>
  <si>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</si>
  <si>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</si>
  <si>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</si>
  <si>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</si>
  <si>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</si>
  <si>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</si>
  <si>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</si>
  <si>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</si>
  <si>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</si>
  <si>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</si>
  <si>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</si>
  <si>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</si>
  <si>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</si>
  <si>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</si>
  <si>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</si>
  <si>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</si>
  <si>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</si>
  <si>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</si>
  <si>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</si>
  <si>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</si>
  <si>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</si>
  <si>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</si>
  <si>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</si>
  <si>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</si>
  <si>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Autre diffusion</t>
  </si>
  <si>
    <t>Lien(s) de partage vidéo (œuvres précédentes, pilote, repérages, …)</t>
  </si>
  <si>
    <t>Autres collectivités territoriales (Région, Département, Commune,…) également sollicitées pour ce projet:</t>
  </si>
  <si>
    <t>Pour quel montant ?</t>
  </si>
  <si>
    <t>Date de réponse attendue ?</t>
  </si>
  <si>
    <t>Téléphones</t>
  </si>
  <si>
    <t>Nom du représentant légal</t>
  </si>
  <si>
    <t>Titre (gérant(e), président(e),…)</t>
  </si>
  <si>
    <t>Direction de production</t>
  </si>
  <si>
    <t>Image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</si>
  <si>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</si>
  <si>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</si>
  <si>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</si>
  <si>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</si>
  <si>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</si>
  <si>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</si>
  <si>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</si>
  <si>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</si>
  <si>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</si>
  <si>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</si>
  <si>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</si>
  <si>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</si>
  <si>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</si>
  <si>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</si>
  <si>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</si>
  <si>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</si>
  <si>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</si>
  <si>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</si>
  <si>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</si>
  <si>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</si>
  <si>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</si>
  <si>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</si>
  <si>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</si>
  <si>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</si>
  <si>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</si>
  <si>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</si>
  <si>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</si>
  <si>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</si>
  <si>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</si>
  <si>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</si>
  <si>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</si>
  <si>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première destination: cinéma, télévision, internet,…?</t>
  </si>
  <si>
    <t>Dépenses sur le territoire de la Région Occitanie (estimation)</t>
  </si>
  <si>
    <t>Entreprise de production déléguée</t>
  </si>
  <si>
    <t>Montant de l'aide sollicitée auprès de la Région Occitanie</t>
  </si>
  <si>
    <t>Résident en Occitanie ?</t>
  </si>
  <si>
    <t>Précisions éventuelles</t>
  </si>
  <si>
    <t>AUTEUR</t>
  </si>
  <si>
    <t>ENTREPRISE</t>
  </si>
  <si>
    <t>Documentaire</t>
  </si>
  <si>
    <t>Fiction</t>
  </si>
  <si>
    <t>film@laregion.fr</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</si>
  <si>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</si>
  <si>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</si>
  <si>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</si>
  <si>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</si>
  <si>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</si>
  <si>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</si>
  <si>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</si>
  <si>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</si>
  <si>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</si>
  <si>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</si>
  <si>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</si>
  <si>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</si>
  <si>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</si>
  <si>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</si>
  <si>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</si>
  <si>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</si>
  <si>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</si>
  <si>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</si>
  <si>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</si>
  <si>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</si>
  <si>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</si>
  <si>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</si>
  <si>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</si>
  <si>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</si>
  <si>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</si>
  <si>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</si>
  <si>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</si>
  <si>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</si>
  <si>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</si>
  <si>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</si>
  <si>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</si>
  <si>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</si>
  <si>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</si>
  <si>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</si>
  <si>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</si>
  <si>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</si>
  <si>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</si>
  <si>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</si>
  <si>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</si>
  <si>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</si>
  <si>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</si>
  <si>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</si>
  <si>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</si>
  <si>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</si>
  <si>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</si>
  <si>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</si>
  <si>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</si>
  <si>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</si>
  <si>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</si>
  <si>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</si>
  <si>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</si>
  <si>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</si>
  <si>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</si>
  <si>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</si>
  <si>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</si>
  <si>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</si>
  <si>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</si>
  <si>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</si>
  <si>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</si>
  <si>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</si>
  <si>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</si>
  <si>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</si>
  <si>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</si>
  <si>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</si>
  <si>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Budget prévisionnel (part française uniquement en cas de coproduction)</t>
  </si>
  <si>
    <t>Préciser si la recherche est en cours. En cas d'accord de principe ou définitif, joindre à la demande la lettre de confirmation du diffuseur ou du distributeur.</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</si>
  <si>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</si>
  <si>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</si>
  <si>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</si>
  <si>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</si>
  <si>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</si>
  <si>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</si>
  <si>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</si>
  <si>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Droits d'auteur réalisation</t>
  </si>
  <si>
    <t>18.</t>
  </si>
  <si>
    <t>Régie</t>
  </si>
  <si>
    <t>Mise en scène techniciens</t>
  </si>
  <si>
    <t>Conseillers spécialisés</t>
  </si>
  <si>
    <t>Divers</t>
  </si>
  <si>
    <t>Personnel musique</t>
  </si>
  <si>
    <t>38.</t>
  </si>
  <si>
    <t>46.</t>
  </si>
  <si>
    <t>47.</t>
  </si>
  <si>
    <t>Impôts et taxes imputés au film</t>
  </si>
  <si>
    <t>53.</t>
  </si>
  <si>
    <t>Animaux</t>
  </si>
  <si>
    <t>Effets spéciaux et cascades</t>
  </si>
  <si>
    <t>Transports et frais de séjour préparation</t>
  </si>
  <si>
    <t>Machinerie</t>
  </si>
  <si>
    <t>76.</t>
  </si>
  <si>
    <t>Pellicules et supports</t>
  </si>
  <si>
    <t>82.</t>
  </si>
  <si>
    <t>Effets visuels numériques</t>
  </si>
  <si>
    <t>86.</t>
  </si>
  <si>
    <t>Eléments de livraison</t>
  </si>
  <si>
    <t>87.</t>
  </si>
  <si>
    <t>88.</t>
  </si>
  <si>
    <t>GENRE (GLOBAL)</t>
  </si>
  <si>
    <t>WEB ANIM</t>
  </si>
  <si>
    <t>Fonds de Soutien Audiovisuel (FSA) automatique du CNC ?</t>
  </si>
  <si>
    <t>Co-réalisateur (le cas échéant)</t>
  </si>
  <si>
    <t>Dépenses éligibles</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</si>
  <si>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</si>
  <si>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</si>
  <si>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</si>
  <si>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</si>
  <si>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</si>
  <si>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1er Lien(s) de partage vidéo (œuvres précédentes, pilote, repérages, …)</t>
  </si>
  <si>
    <t>Ce projet a-t-il fait l'objet d'un atelier ou résidence d'écriture ?</t>
  </si>
  <si>
    <t>Ou a-t-il bénéficié d'une aide à l'écriture ou au développement ?</t>
  </si>
  <si>
    <t>Code postal</t>
  </si>
  <si>
    <t>Distribution internationale</t>
  </si>
  <si>
    <t>Durée (mn), par épidode le cas échéant</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</si>
  <si>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</si>
  <si>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</si>
  <si>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</si>
  <si>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</si>
  <si>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</si>
  <si>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</si>
  <si>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</si>
  <si>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</si>
  <si>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</si>
  <si>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</si>
  <si>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4. Ch. Sociales et fiscales</t>
  </si>
  <si>
    <t>Ecart</t>
  </si>
  <si>
    <t>Adresse de correspondance complète</t>
  </si>
  <si>
    <t>Justificatif joint à la demande</t>
  </si>
  <si>
    <t>FORMAT</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</si>
  <si>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</si>
  <si>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</si>
  <si>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</si>
  <si>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</si>
  <si>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</si>
  <si>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</si>
  <si>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</si>
  <si>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</si>
  <si>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</si>
  <si>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</si>
  <si>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</si>
  <si>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</si>
  <si>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</si>
  <si>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</si>
  <si>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</si>
  <si>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</si>
  <si>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</si>
  <si>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</si>
  <si>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</si>
  <si>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</si>
  <si>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</si>
  <si>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</si>
  <si>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 xml:space="preserve">Joindre à la demande une présentation de l'auteur (filmographie). </t>
  </si>
  <si>
    <t>Télé-diffuseur France</t>
  </si>
  <si>
    <t>Web-diffuseur</t>
  </si>
  <si>
    <t>Plateforme numérique</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</si>
  <si>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</si>
  <si>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</si>
  <si>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</si>
  <si>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</si>
  <si>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</si>
  <si>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</si>
  <si>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</si>
  <si>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</si>
  <si>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</si>
  <si>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</si>
  <si>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</si>
  <si>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</si>
  <si>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</si>
  <si>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</si>
  <si>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</si>
  <si>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</si>
  <si>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</si>
  <si>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</si>
  <si>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</si>
  <si>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</si>
  <si>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</si>
  <si>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</si>
  <si>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</si>
  <si>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</si>
  <si>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</si>
  <si>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</si>
  <si>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</si>
  <si>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</si>
  <si>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</si>
  <si>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</si>
  <si>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</si>
  <si>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</si>
  <si>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</si>
  <si>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</si>
  <si>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</si>
  <si>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CV du réalisateur ou de la réalisatrice, et éventuellement lien vers un site hébergeant des précédentes réalisations</t>
  </si>
  <si>
    <t>Dépenses éligibles justifiées ou certifiées pour versement de l'acompte ou du solde</t>
  </si>
  <si>
    <t>Apposer la mention "certifié sincère et conforme"</t>
  </si>
  <si>
    <t>Signature du représentant légal de l'entreprise</t>
  </si>
  <si>
    <t>rappel pour définir le code genre</t>
  </si>
  <si>
    <t>Notes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</si>
  <si>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</si>
  <si>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</si>
  <si>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</si>
  <si>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</si>
  <si>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</si>
  <si>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</si>
  <si>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</si>
  <si>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</si>
  <si>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</si>
  <si>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</si>
  <si>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</si>
  <si>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</si>
  <si>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</si>
  <si>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</si>
  <si>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</si>
  <si>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</si>
  <si>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</si>
  <si>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</si>
  <si>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</si>
  <si>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</si>
  <si>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</si>
  <si>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</si>
  <si>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Pour la production de films documentaire ou de films de fiction, un classeur spécifique est disponible sur le site de la Région</t>
  </si>
  <si>
    <t xml:space="preserve">pour un projet d'animation </t>
  </si>
  <si>
    <t>Dépenses 
en France</t>
  </si>
  <si>
    <t>Dépenses à 
l'étranger</t>
  </si>
  <si>
    <t>Sujet/Scénario</t>
  </si>
  <si>
    <t>Création graphique</t>
  </si>
  <si>
    <t>Adaptation / Dialogues / Commentaires</t>
  </si>
  <si>
    <t xml:space="preserve">Droits divers </t>
  </si>
  <si>
    <t>Traductions et frais sur manuscrit</t>
  </si>
  <si>
    <t>Frais préliminaires et frais de reprise d'un projet existant</t>
  </si>
  <si>
    <t>Agents et conseils</t>
  </si>
  <si>
    <t>2. Personnel et Prestataires</t>
  </si>
  <si>
    <t>2A3</t>
  </si>
  <si>
    <t>Encadrement et gestion de production</t>
  </si>
  <si>
    <t>2A4</t>
  </si>
  <si>
    <t>Storyboard et animatique</t>
  </si>
  <si>
    <t>2A5</t>
  </si>
  <si>
    <t>Création des éléments de référence</t>
  </si>
  <si>
    <t>2A6</t>
  </si>
  <si>
    <t>Modélisation, rigging, set-up, textures, shading personnages, décors et accessoires</t>
  </si>
  <si>
    <t>2A7</t>
  </si>
  <si>
    <t xml:space="preserve">Création volume </t>
  </si>
  <si>
    <t>2A8</t>
  </si>
  <si>
    <t>Lay out</t>
  </si>
  <si>
    <t>2A9</t>
  </si>
  <si>
    <t>Exécution décors</t>
  </si>
  <si>
    <t>Animation</t>
  </si>
  <si>
    <t>2A10</t>
  </si>
  <si>
    <t>2A11</t>
  </si>
  <si>
    <t>Tournage volume</t>
  </si>
  <si>
    <t>2A12</t>
  </si>
  <si>
    <t>Tournage mocap</t>
  </si>
  <si>
    <t>2A13</t>
  </si>
  <si>
    <t>Scan et colorisation</t>
  </si>
  <si>
    <t>2A14</t>
  </si>
  <si>
    <t>Rendu et éclairage</t>
  </si>
  <si>
    <t>2A15</t>
  </si>
  <si>
    <t>Effets spéciaux simulation</t>
  </si>
  <si>
    <t>2A16</t>
  </si>
  <si>
    <t>Compositing, banc titre</t>
  </si>
  <si>
    <t>2A17</t>
  </si>
  <si>
    <t>Post production</t>
  </si>
  <si>
    <t>2B3</t>
  </si>
  <si>
    <t>2B4</t>
  </si>
  <si>
    <t>2B5</t>
  </si>
  <si>
    <t>2B6</t>
  </si>
  <si>
    <t>2B7</t>
  </si>
  <si>
    <t>2B8</t>
  </si>
  <si>
    <t>Préproduction</t>
  </si>
  <si>
    <t>2B9</t>
  </si>
  <si>
    <t>2B10</t>
  </si>
  <si>
    <t>2B11</t>
  </si>
  <si>
    <t>2B12</t>
  </si>
  <si>
    <t>2B13</t>
  </si>
  <si>
    <t>2B14</t>
  </si>
  <si>
    <t>2B15</t>
  </si>
  <si>
    <t>2B16</t>
  </si>
  <si>
    <t>2B17</t>
  </si>
  <si>
    <t>2C3</t>
  </si>
  <si>
    <t>Equipe préparation et tournage</t>
  </si>
  <si>
    <t>2C31</t>
  </si>
  <si>
    <t>Direction administration</t>
  </si>
  <si>
    <t>2C32</t>
  </si>
  <si>
    <t>2C33</t>
  </si>
  <si>
    <t>2C34</t>
  </si>
  <si>
    <t>2C35</t>
  </si>
  <si>
    <t>Prises de vues</t>
  </si>
  <si>
    <t>2C36</t>
  </si>
  <si>
    <t>Machinerie, électricité</t>
  </si>
  <si>
    <t>2C37</t>
  </si>
  <si>
    <t>2C38</t>
  </si>
  <si>
    <t>2C39</t>
  </si>
  <si>
    <t>Maquillage, coiffure</t>
  </si>
  <si>
    <t>2C4</t>
  </si>
  <si>
    <t>Equipe décoration</t>
  </si>
  <si>
    <t>2C5</t>
  </si>
  <si>
    <t>Main-d'œuvre décors</t>
  </si>
  <si>
    <t>2C6</t>
  </si>
  <si>
    <t>Montage et finitions</t>
  </si>
  <si>
    <t>2C7</t>
  </si>
  <si>
    <t>Personnel VFX</t>
  </si>
  <si>
    <t>2C8</t>
  </si>
  <si>
    <t>2C9</t>
  </si>
  <si>
    <t>3. Interprétation</t>
  </si>
  <si>
    <t>31.</t>
  </si>
  <si>
    <t>Version française</t>
  </si>
  <si>
    <t>32.</t>
  </si>
  <si>
    <t>Version Anglaise</t>
  </si>
  <si>
    <t>33.</t>
  </si>
  <si>
    <t>Autres versions</t>
  </si>
  <si>
    <t>34.</t>
  </si>
  <si>
    <t>Rôles principaux tournage</t>
  </si>
  <si>
    <t>35.</t>
  </si>
  <si>
    <t>rôles secondaires tournage</t>
  </si>
  <si>
    <t xml:space="preserve">Petis rôles tournage </t>
  </si>
  <si>
    <t>Acteurs de complément</t>
  </si>
  <si>
    <t>4. Charges Sociales</t>
  </si>
  <si>
    <t>Equipe technique animation</t>
  </si>
  <si>
    <t>Equipe technique prise de vues réelles</t>
  </si>
  <si>
    <t>Artistes interprètes</t>
  </si>
  <si>
    <t>Sur éléments de salaires annexes</t>
  </si>
  <si>
    <t>48.</t>
  </si>
  <si>
    <t>5. Décors et Costumes prises de vues réelles</t>
  </si>
  <si>
    <t>51.</t>
  </si>
  <si>
    <t>Studio de prise de vues</t>
  </si>
  <si>
    <t>52.</t>
  </si>
  <si>
    <t>Décors naturels</t>
  </si>
  <si>
    <t>Aménagement décors</t>
  </si>
  <si>
    <t xml:space="preserve">Moyens de transports </t>
  </si>
  <si>
    <t>Coiffure et maquillage</t>
  </si>
  <si>
    <t>6. Transports,Défraiements, Régie</t>
  </si>
  <si>
    <t>Transports et frais de séjour production</t>
  </si>
  <si>
    <t>63.</t>
  </si>
  <si>
    <t>Transports et frais de séjour après tournage</t>
  </si>
  <si>
    <t>64.</t>
  </si>
  <si>
    <t>Transitaire et douane</t>
  </si>
  <si>
    <t>65.</t>
  </si>
  <si>
    <t>Bureaux et frais afférents</t>
  </si>
  <si>
    <t>66.</t>
  </si>
  <si>
    <t>Régie et divers</t>
  </si>
  <si>
    <t>7. Moyens Techniques</t>
  </si>
  <si>
    <t>Matériel informatique</t>
  </si>
  <si>
    <t>Plateaux équipes techniques animation</t>
  </si>
  <si>
    <t>Matériel prise de vues</t>
  </si>
  <si>
    <t>8. Post production image et son</t>
  </si>
  <si>
    <t>81.</t>
  </si>
  <si>
    <t>Voix</t>
  </si>
  <si>
    <t>83.</t>
  </si>
  <si>
    <t>Musique</t>
  </si>
  <si>
    <t>Contrôles</t>
  </si>
  <si>
    <t>Pellicules et DCP</t>
  </si>
  <si>
    <t>Masters</t>
  </si>
  <si>
    <t>89.</t>
  </si>
  <si>
    <t>Conservation</t>
  </si>
  <si>
    <t>9. Assurances et Divers</t>
  </si>
  <si>
    <t>Publicité et frais de promotion</t>
  </si>
  <si>
    <t>Frais juridiques, frais divers et certification des comptes</t>
  </si>
  <si>
    <t>Frais financiers et bancaires</t>
  </si>
  <si>
    <t>Total Partiel</t>
  </si>
  <si>
    <t>Total Hors TVA</t>
  </si>
  <si>
    <t>Graphisme, scénario, adaptation, dialogues et/ou co-réalisation ?</t>
  </si>
  <si>
    <t>Lieux de résidence des principaux auteurs ou lieux de fabrication</t>
  </si>
  <si>
    <t>France</t>
  </si>
  <si>
    <t>Barème</t>
  </si>
  <si>
    <t>Réalisateur</t>
  </si>
  <si>
    <t>Auteurs de l'œuvre originale, du scénario, de l'adaptation et des dialogues</t>
  </si>
  <si>
    <t>Auteurs graphiques</t>
  </si>
  <si>
    <t>Compositeur</t>
  </si>
  <si>
    <t>Enregistrement des voix françaises</t>
  </si>
  <si>
    <t>Production</t>
  </si>
  <si>
    <t>Exploitation, maintenance</t>
  </si>
  <si>
    <t>Préparation de l'animation</t>
  </si>
  <si>
    <t>Scénarimage (storyboard) / Animatique</t>
  </si>
  <si>
    <t>Décors de référence / Modélisation des décors</t>
  </si>
  <si>
    <t>Développement des personnages / Modélisation des personnages</t>
  </si>
  <si>
    <t>1ère étape de fabrication de l'animation</t>
  </si>
  <si>
    <t>Mise en place et exécution des décors</t>
  </si>
  <si>
    <t>Mise en place de l'animation / des scènes (lay out)</t>
  </si>
  <si>
    <t>Animation / Tournage</t>
  </si>
  <si>
    <t>2ème étape de fabrication de l'animation</t>
  </si>
  <si>
    <t>Rendu éclairage</t>
  </si>
  <si>
    <t>Traçage scan colorisation</t>
  </si>
  <si>
    <t>Assemblage numérique (compositing)</t>
  </si>
  <si>
    <t>TOTAL PONDERE</t>
  </si>
  <si>
    <t>DONT PRODUCTION DELEGUEE EN OCCITANIE</t>
  </si>
  <si>
    <t>DONT AUTEURS EN OCCITANIE</t>
  </si>
  <si>
    <t>DONT FABRICATION EN OCCITANIE</t>
  </si>
  <si>
    <t>DONT POST-PRODUCTION ET ENREGISTREMENT DES VOIX EN OCCITANIE</t>
  </si>
  <si>
    <t>Estimation de la masse salariale (incluant les charges) pour les techniciens établis en Occitanie</t>
  </si>
  <si>
    <t>Cette estimation doit correspondre à la somme des postes 2 et 44 de la colonne "Occitanie" du devis</t>
  </si>
  <si>
    <t>Principaux techniciens</t>
  </si>
  <si>
    <t>Prénom et Nom (ne rien indiquer si recherche en cours)</t>
  </si>
  <si>
    <t xml:space="preserve">1er assistant réal. </t>
  </si>
  <si>
    <t xml:space="preserve">Direction de production </t>
  </si>
  <si>
    <t>Storyboard (scénarimage)</t>
  </si>
  <si>
    <t>Structures de formation</t>
  </si>
  <si>
    <t>Estimation du nombre de stagiaires de structures de formation établies  en Occitanie</t>
  </si>
  <si>
    <t>Périodes de fabrication en Occitanie</t>
  </si>
  <si>
    <t>Périodes de fabrication totale</t>
  </si>
  <si>
    <t>0</t>
  </si>
  <si>
    <t>Techniques utilisées: 2D, 2D num, 3D, volume, pixilation, dessin,…. Interactivité,…</t>
  </si>
  <si>
    <t>Dont 
dépenses éligibles en Occitanie</t>
  </si>
  <si>
    <t>Production déléguée en Occitanie</t>
  </si>
  <si>
    <t>Auteurs en Occitanie</t>
  </si>
  <si>
    <t>Fabrication en Occitanie</t>
  </si>
  <si>
    <t>Post-production et voix en Occitanie</t>
  </si>
  <si>
    <t>Période de fabrication en Occitanie</t>
  </si>
  <si>
    <t>Période de fabrication totale</t>
  </si>
  <si>
    <t>NA</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</si>
  <si>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</si>
  <si>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</si>
  <si>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Estimation du nombre de postes de techniciens établis en Occitanie</t>
  </si>
  <si>
    <t>Numéro ISAN ou ISAN-DEV de l'œuvre (obligatoire)</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</si>
  <si>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</si>
  <si>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</si>
  <si>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</si>
  <si>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</si>
  <si>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</si>
  <si>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</si>
  <si>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Réalité Virtuelle</t>
  </si>
  <si>
    <t>Réalité Augmentée</t>
  </si>
  <si>
    <t>Web Interactif</t>
  </si>
  <si>
    <t>Ecrans mobiles</t>
  </si>
  <si>
    <t>MAQUETTE</t>
  </si>
  <si>
    <t>Format .xls ou .xlsx 
ET
Format  .pdf
nommés ainsi :
1-FICHE-TITRE_DU_PROJET</t>
  </si>
  <si>
    <t>en 1 seul fichier de préférence, 
sous format .pdf
nommé ainsi :
2-ART-TITRE_DU_PROJET</t>
  </si>
  <si>
    <t>en 1 seul fichier de préférence, 
sous format .pdf
nommé ainsi :
3-ADM-TITRE_DU_PROJET</t>
  </si>
  <si>
    <t>court-métrage, long-métrage cinéma, unitaire, série audiovisuelle (Télédiffusion ou Webdiffusion)</t>
  </si>
  <si>
    <t>Les dossiers reçus en dehors des dates de dépôt ne seront pas examinés</t>
  </si>
  <si>
    <t>Prénom et NOM du représentant de l'entreprise de production déléguée</t>
  </si>
  <si>
    <t>Date</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</si>
  <si>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</si>
  <si>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</si>
  <si>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</si>
  <si>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</si>
  <si>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</si>
  <si>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</si>
  <si>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</si>
  <si>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</si>
  <si>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supprimer le choix non retenu</t>
  </si>
  <si>
    <t>Nombre d'épisodes (1 par défaut)</t>
  </si>
  <si>
    <t>Les modalités de l'aide et les dates de dépôts peuvent être consultées sur le site de la Région</t>
  </si>
  <si>
    <t>Ce dossier comporte plusieurs feuilles (tableur avec onglets). Vérifier sur l'onglet dernière page les éléments à adresser à :</t>
  </si>
  <si>
    <t xml:space="preserve">Total HT dépenses éligibles Occitanie . </t>
  </si>
  <si>
    <t>A envoyer à :
film@laregion.fr</t>
  </si>
  <si>
    <t>Descriptif du projet ou précisions éventuelles (200 caractères maximum)</t>
  </si>
  <si>
    <t>Eligibles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</si>
</sst>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 numFmtId="171" formatCode="_-* #,##0.00&quot; €&quot;_-;\-* #,##0.00&quot; €&quot;_-;_-* \-??&quot; €&quot;_-;_-@_-"/>
    <numFmt numFmtId="172" formatCode="_-* #,##0.00&quot; F&quot;_-;\-* #,##0.00&quot; F&quot;_-;_-* \-??&quot; F&quot;_-;_-@_-"/>
    <numFmt numFmtId="173" formatCode="#,##0\ &quot;€&quot;"/>
  </numFmts>
  <fonts count="57"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10"/>
      <name val="Calibri"/>
      <family val="2"/>
      <scheme val="minor"/>
    </font>
    <font>
      <b/>
      <sz val="10"/>
      <name val="Calibri"/>
      <family val="2"/>
      <scheme val="minor"/>
    </font>
    <font>
      <b/>
      <sz val="18"/>
      <color indexed="56"/>
      <name val="Cambria"/>
      <family val="2"/>
    </font>
    <font>
      <b/>
      <sz val="8"/>
      <color theme="4" tint="-0.499984740745262"/>
      <name val="Calibri"/>
      <family val="2"/>
      <scheme val="minor"/>
    </font>
    <font>
      <b/>
      <i/>
      <sz val="8"/>
      <color theme="4" tint="-0.499984740745262"/>
      <name val="Calibri"/>
      <family val="2"/>
      <scheme val="minor"/>
    </font>
    <font>
      <i/>
      <sz val="8"/>
      <color theme="4" tint="-0.499984740745262"/>
      <name val="Calibri"/>
      <family val="2"/>
      <scheme val="minor"/>
    </font>
    <font>
      <sz val="9"/>
      <color theme="4" tint="-0.499984740745262"/>
      <name val="Calibri"/>
      <family val="2"/>
      <scheme val="minor"/>
    </font>
    <font>
      <sz val="9"/>
      <color theme="3" tint="-0.499984740745262"/>
      <name val="Calibri"/>
      <family val="2"/>
    </font>
    <font>
      <sz val="8"/>
      <color theme="4"/>
      <name val="Calibri"/>
      <family val="2"/>
      <scheme val="minor"/>
    </font>
    <font>
      <b/>
      <sz val="9"/>
      <color theme="4" tint="-0.499984740745262"/>
      <name val="Arial"/>
      <family val="2"/>
    </font>
    <font>
      <u/>
      <sz val="8"/>
      <color theme="10"/>
      <name val="Calibri"/>
      <family val="2"/>
      <scheme val="minor"/>
    </font>
    <font>
      <b/>
      <sz val="9"/>
      <color theme="4"/>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indexed="9"/>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4" tint="-0.499984740745262"/>
        <bgColor indexed="64"/>
      </patternFill>
    </fill>
    <fill>
      <patternFill patternType="solid">
        <fgColor rgb="FF92D05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249977111117893"/>
        <bgColor indexed="64"/>
      </patternFill>
    </fill>
    <fill>
      <patternFill patternType="solid">
        <fgColor theme="3"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thin">
        <color indexed="64"/>
      </left>
      <right style="thin">
        <color indexed="64"/>
      </right>
      <top style="hair">
        <color indexed="64"/>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dotted">
        <color indexed="64"/>
      </right>
      <top style="hair">
        <color indexed="64"/>
      </top>
      <bottom style="hair">
        <color indexed="64"/>
      </bottom>
      <diagonal/>
    </border>
    <border>
      <left style="hair">
        <color auto="1"/>
      </left>
      <right style="thin">
        <color auto="1"/>
      </right>
      <top style="hair">
        <color auto="1"/>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top/>
      <bottom style="hair">
        <color auto="1"/>
      </bottom>
      <diagonal/>
    </border>
  </borders>
  <cellStyleXfs count="21">
    <xf numFmtId="0" fontId="0" fillId="0" borderId="0"/>
    <xf numFmtId="44" fontId="2" fillId="0" borderId="0" applyFont="0" applyFill="0" applyBorder="0" applyAlignment="0" applyProtection="0"/>
    <xf numFmtId="9" fontId="2" fillId="0" borderId="0" applyFont="0" applyFill="0" applyBorder="0" applyAlignment="0" applyProtection="0"/>
    <xf numFmtId="0" fontId="5" fillId="0" borderId="0"/>
    <xf numFmtId="0" fontId="7" fillId="0" borderId="0"/>
    <xf numFmtId="0" fontId="5" fillId="0" borderId="0"/>
    <xf numFmtId="0" fontId="14" fillId="0" borderId="0" applyNumberFormat="0" applyFill="0" applyBorder="0" applyAlignment="0" applyProtection="0"/>
    <xf numFmtId="164" fontId="2" fillId="0" borderId="0" applyFont="0" applyFill="0" applyBorder="0" applyAlignment="0" applyProtection="0"/>
    <xf numFmtId="44" fontId="26" fillId="0" borderId="0" applyFont="0" applyFill="0" applyBorder="0" applyAlignment="0" applyProtection="0"/>
    <xf numFmtId="0" fontId="26" fillId="0" borderId="0"/>
    <xf numFmtId="9" fontId="26" fillId="0" borderId="0" applyFont="0" applyFill="0" applyBorder="0" applyAlignment="0" applyProtection="0"/>
    <xf numFmtId="164" fontId="26" fillId="0" borderId="0" applyFont="0" applyFill="0" applyBorder="0" applyAlignment="0" applyProtection="0"/>
    <xf numFmtId="0" fontId="30" fillId="0" borderId="0"/>
    <xf numFmtId="0" fontId="5" fillId="0" borderId="0"/>
    <xf numFmtId="164" fontId="26" fillId="0" borderId="0" applyFont="0" applyFill="0" applyBorder="0" applyAlignment="0" applyProtection="0"/>
    <xf numFmtId="44" fontId="26" fillId="0" borderId="0" applyFont="0" applyFill="0" applyBorder="0" applyAlignment="0" applyProtection="0"/>
    <xf numFmtId="171" fontId="7" fillId="0" borderId="0" applyFill="0" applyBorder="0" applyAlignment="0" applyProtection="0"/>
    <xf numFmtId="172" fontId="7" fillId="0" borderId="0" applyFill="0" applyBorder="0" applyAlignment="0" applyProtection="0"/>
    <xf numFmtId="9" fontId="26" fillId="0" borderId="0" applyFont="0" applyFill="0" applyBorder="0" applyAlignment="0" applyProtection="0"/>
    <xf numFmtId="9" fontId="7" fillId="0" borderId="0" applyFill="0" applyBorder="0" applyAlignment="0" applyProtection="0"/>
    <xf numFmtId="0" fontId="47" fillId="0" borderId="0" applyNumberFormat="0" applyFill="0" applyBorder="0" applyAlignment="0" applyProtection="0"/>
  </cellStyleXfs>
  <cellXfs count="691">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0" fillId="2" borderId="0" xfId="0" applyFill="1" applyAlignment="1" applyProtection="1">
      <alignment horizontal="left" vertical="top" wrapText="1"/>
    </xf>
    <xf numFmtId="0" fontId="12"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4" fillId="0" borderId="0" xfId="4" applyFont="1" applyProtection="1">
      <protection locked="0"/>
    </xf>
    <xf numFmtId="165" fontId="4" fillId="0" borderId="0" xfId="1" applyNumberFormat="1" applyFont="1" applyProtection="1">
      <protection locked="0"/>
    </xf>
    <xf numFmtId="0" fontId="4" fillId="0" borderId="13" xfId="4" applyFont="1" applyBorder="1" applyAlignment="1" applyProtection="1">
      <alignment horizontal="right" vertical="center"/>
      <protection locked="0"/>
    </xf>
    <xf numFmtId="0" fontId="4" fillId="0" borderId="4" xfId="4" applyFont="1" applyBorder="1" applyProtection="1">
      <protection locked="0"/>
    </xf>
    <xf numFmtId="165" fontId="4" fillId="0" borderId="4" xfId="1" applyNumberFormat="1" applyFont="1" applyBorder="1" applyProtection="1">
      <protection locked="0"/>
    </xf>
    <xf numFmtId="3" fontId="4" fillId="0" borderId="4" xfId="4" applyNumberFormat="1" applyFont="1" applyBorder="1" applyProtection="1">
      <protection locked="0"/>
    </xf>
    <xf numFmtId="0" fontId="4" fillId="0" borderId="14" xfId="4" applyFont="1" applyBorder="1" applyAlignment="1" applyProtection="1">
      <alignment horizontal="right" vertical="center"/>
      <protection locked="0"/>
    </xf>
    <xf numFmtId="0" fontId="4" fillId="0" borderId="10" xfId="4" applyFont="1" applyBorder="1" applyProtection="1">
      <protection locked="0"/>
    </xf>
    <xf numFmtId="165" fontId="4" fillId="0" borderId="10" xfId="1" applyNumberFormat="1" applyFont="1" applyBorder="1" applyProtection="1">
      <protection locked="0"/>
    </xf>
    <xf numFmtId="0" fontId="13" fillId="0" borderId="13" xfId="4" applyFont="1" applyBorder="1" applyAlignment="1" applyProtection="1">
      <alignment horizontal="right" vertical="center"/>
      <protection locked="0"/>
    </xf>
    <xf numFmtId="0" fontId="4" fillId="0" borderId="11" xfId="4" applyFont="1" applyBorder="1" applyAlignment="1" applyProtection="1">
      <alignment horizontal="right" vertical="center"/>
      <protection locked="0"/>
    </xf>
    <xf numFmtId="0" fontId="4" fillId="0" borderId="11" xfId="4" applyFont="1" applyBorder="1" applyProtection="1">
      <protection locked="0"/>
    </xf>
    <xf numFmtId="165" fontId="4" fillId="0" borderId="11" xfId="1" applyNumberFormat="1" applyFont="1" applyBorder="1" applyProtection="1">
      <protection locked="0"/>
    </xf>
    <xf numFmtId="0" fontId="4" fillId="0" borderId="12" xfId="4" applyFont="1" applyBorder="1" applyProtection="1">
      <protection locked="0"/>
    </xf>
    <xf numFmtId="0" fontId="4" fillId="0" borderId="13" xfId="4" applyFont="1" applyBorder="1" applyAlignment="1" applyProtection="1">
      <alignment vertical="center"/>
      <protection locked="0"/>
    </xf>
    <xf numFmtId="0" fontId="4" fillId="0" borderId="4" xfId="4" applyFont="1" applyBorder="1" applyAlignment="1" applyProtection="1">
      <alignment horizontal="right" vertical="center"/>
      <protection locked="0"/>
    </xf>
    <xf numFmtId="0" fontId="4" fillId="0" borderId="13" xfId="4" applyFont="1" applyBorder="1" applyProtection="1">
      <protection locked="0"/>
    </xf>
    <xf numFmtId="165" fontId="4" fillId="0" borderId="0" xfId="1" applyNumberFormat="1" applyFont="1" applyBorder="1" applyProtection="1">
      <protection locked="0"/>
    </xf>
    <xf numFmtId="0" fontId="4" fillId="0" borderId="16" xfId="4" applyFont="1" applyBorder="1" applyProtection="1">
      <protection locked="0"/>
    </xf>
    <xf numFmtId="0" fontId="9" fillId="0" borderId="0" xfId="4" applyFont="1" applyBorder="1" applyAlignment="1" applyProtection="1">
      <alignment horizontal="right" vertical="center"/>
      <protection locked="0"/>
    </xf>
    <xf numFmtId="0" fontId="4" fillId="0" borderId="0" xfId="4" applyFont="1" applyBorder="1" applyProtection="1">
      <protection locked="0"/>
    </xf>
    <xf numFmtId="0" fontId="8" fillId="0" borderId="0" xfId="4" applyFont="1" applyBorder="1" applyProtection="1">
      <protection locked="0"/>
    </xf>
    <xf numFmtId="0" fontId="8" fillId="0" borderId="0" xfId="4" applyFont="1" applyProtection="1">
      <protection locked="0"/>
    </xf>
    <xf numFmtId="0" fontId="4" fillId="0" borderId="0" xfId="4" applyFont="1" applyBorder="1" applyAlignment="1" applyProtection="1">
      <alignment horizontal="right" vertical="center"/>
      <protection locked="0"/>
    </xf>
    <xf numFmtId="165" fontId="4" fillId="0" borderId="16" xfId="1" applyNumberFormat="1" applyFont="1" applyBorder="1" applyProtection="1">
      <protection locked="0"/>
    </xf>
    <xf numFmtId="0" fontId="4"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8" fillId="0" borderId="0" xfId="1" applyNumberFormat="1" applyFont="1" applyProtection="1">
      <protection locked="0"/>
    </xf>
    <xf numFmtId="0" fontId="0" fillId="4"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0" fillId="2" borderId="0" xfId="0" applyFill="1" applyAlignment="1" applyProtection="1">
      <alignment vertical="center"/>
    </xf>
    <xf numFmtId="0" fontId="24" fillId="0" borderId="9" xfId="0" applyNumberFormat="1" applyFont="1" applyFill="1" applyBorder="1" applyAlignment="1" applyProtection="1">
      <alignment horizontal="left" vertical="center" wrapText="1"/>
    </xf>
    <xf numFmtId="0" fontId="15"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4" fillId="0" borderId="0" xfId="6" applyBorder="1" applyAlignment="1" applyProtection="1">
      <alignment vertical="top" wrapText="1"/>
      <protection locked="0"/>
    </xf>
    <xf numFmtId="0" fontId="0" fillId="2" borderId="3" xfId="0" applyFill="1" applyBorder="1" applyAlignment="1" applyProtection="1">
      <alignment vertical="center"/>
    </xf>
    <xf numFmtId="0" fontId="22" fillId="2" borderId="7"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2"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3" fillId="0" borderId="0" xfId="0" applyFont="1" applyAlignment="1">
      <alignment vertical="top" wrapText="1"/>
    </xf>
    <xf numFmtId="0" fontId="23" fillId="0" borderId="1" xfId="0" applyFont="1" applyBorder="1" applyAlignment="1">
      <alignment vertical="top" wrapText="1"/>
    </xf>
    <xf numFmtId="0" fontId="25" fillId="0" borderId="1" xfId="0" applyFont="1" applyBorder="1" applyAlignment="1">
      <alignment vertical="top" wrapText="1"/>
    </xf>
    <xf numFmtId="49" fontId="23" fillId="0" borderId="1" xfId="0" applyNumberFormat="1" applyFont="1" applyBorder="1" applyAlignment="1">
      <alignment vertical="top" wrapText="1"/>
    </xf>
    <xf numFmtId="167" fontId="23" fillId="0" borderId="1" xfId="7" applyNumberFormat="1" applyFont="1" applyBorder="1" applyAlignment="1">
      <alignment vertical="top" wrapText="1"/>
    </xf>
    <xf numFmtId="1" fontId="23" fillId="0" borderId="1" xfId="0" applyNumberFormat="1" applyFont="1" applyBorder="1" applyAlignment="1">
      <alignment vertical="top" wrapText="1"/>
    </xf>
    <xf numFmtId="9" fontId="23" fillId="0" borderId="1" xfId="2" applyFont="1" applyBorder="1" applyAlignment="1">
      <alignment vertical="top" wrapText="1"/>
    </xf>
    <xf numFmtId="0" fontId="23"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5" fillId="2" borderId="7" xfId="0" applyFont="1" applyFill="1" applyBorder="1" applyAlignment="1" applyProtection="1">
      <alignment horizontal="left" vertical="center" wrapText="1"/>
    </xf>
    <xf numFmtId="0" fontId="25" fillId="6" borderId="7" xfId="0" applyFont="1" applyFill="1" applyBorder="1" applyAlignment="1" applyProtection="1">
      <alignment horizontal="left" vertical="center"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righ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0" fillId="2" borderId="0" xfId="0" applyFont="1" applyFill="1" applyBorder="1" applyAlignment="1" applyProtection="1">
      <alignment horizontal="center" vertical="center" wrapText="1"/>
    </xf>
    <xf numFmtId="0" fontId="1" fillId="2" borderId="0" xfId="0" applyFont="1" applyFill="1" applyBorder="1" applyAlignment="1" applyProtection="1">
      <alignment wrapText="1"/>
    </xf>
    <xf numFmtId="0" fontId="0" fillId="0" borderId="0" xfId="0" applyAlignment="1">
      <alignment horizontal="left"/>
    </xf>
    <xf numFmtId="0" fontId="0" fillId="0" borderId="0" xfId="0" applyAlignment="1">
      <alignment horizontal="left"/>
    </xf>
    <xf numFmtId="0" fontId="6" fillId="0" borderId="1" xfId="3" applyFont="1" applyBorder="1" applyAlignment="1" applyProtection="1">
      <alignment vertical="center" wrapText="1"/>
      <protection locked="0"/>
    </xf>
    <xf numFmtId="168" fontId="24" fillId="0" borderId="3" xfId="0" applyNumberFormat="1" applyFont="1" applyFill="1" applyBorder="1" applyAlignment="1" applyProtection="1">
      <alignment horizontal="center" vertical="center" wrapText="1"/>
    </xf>
    <xf numFmtId="0" fontId="4" fillId="0" borderId="4" xfId="4" applyFont="1" applyBorder="1" applyAlignment="1" applyProtection="1">
      <alignment horizontal="right"/>
      <protection locked="0"/>
    </xf>
    <xf numFmtId="0" fontId="4" fillId="0" borderId="4" xfId="4" applyFont="1" applyBorder="1" applyAlignment="1" applyProtection="1">
      <alignment horizontal="center" vertical="center"/>
      <protection locked="0"/>
    </xf>
    <xf numFmtId="3" fontId="4" fillId="0" borderId="4" xfId="4" applyNumberFormat="1" applyFont="1" applyBorder="1" applyAlignment="1" applyProtection="1">
      <alignment horizontal="center" vertical="center"/>
      <protection locked="0"/>
    </xf>
    <xf numFmtId="0" fontId="4" fillId="0" borderId="10" xfId="4" applyFont="1" applyBorder="1" applyAlignment="1" applyProtection="1">
      <alignment horizontal="center" vertical="center"/>
      <protection locked="0"/>
    </xf>
    <xf numFmtId="0" fontId="4" fillId="0" borderId="12" xfId="4" applyFont="1" applyBorder="1" applyAlignment="1" applyProtection="1">
      <alignment horizontal="center" vertical="center"/>
      <protection locked="0"/>
    </xf>
    <xf numFmtId="0" fontId="4" fillId="0" borderId="0" xfId="4" applyFont="1" applyBorder="1" applyAlignment="1" applyProtection="1">
      <alignment horizontal="center" vertical="center"/>
      <protection locked="0"/>
    </xf>
    <xf numFmtId="0" fontId="4" fillId="0" borderId="0" xfId="4" applyFont="1" applyAlignment="1" applyProtection="1">
      <alignment horizontal="center" vertical="center"/>
      <protection locked="0"/>
    </xf>
    <xf numFmtId="0" fontId="4" fillId="0" borderId="1" xfId="4" applyFont="1" applyBorder="1" applyProtection="1">
      <protection locked="0"/>
    </xf>
    <xf numFmtId="0" fontId="3" fillId="11" borderId="22" xfId="4" applyFont="1" applyFill="1" applyBorder="1" applyAlignment="1" applyProtection="1">
      <alignment horizontal="center" vertical="center"/>
    </xf>
    <xf numFmtId="0" fontId="3" fillId="11" borderId="1" xfId="4" applyFont="1" applyFill="1" applyBorder="1" applyAlignment="1" applyProtection="1">
      <alignment horizontal="center" vertical="center" wrapText="1"/>
    </xf>
    <xf numFmtId="165" fontId="3" fillId="11" borderId="1" xfId="1" applyNumberFormat="1" applyFont="1" applyFill="1" applyBorder="1" applyAlignment="1" applyProtection="1">
      <alignment horizontal="center" vertical="center"/>
    </xf>
    <xf numFmtId="0" fontId="0" fillId="0" borderId="0" xfId="0" applyAlignment="1">
      <alignment wrapText="1"/>
    </xf>
    <xf numFmtId="165" fontId="25" fillId="2" borderId="1" xfId="1" applyNumberFormat="1" applyFont="1" applyFill="1" applyBorder="1" applyAlignment="1" applyProtection="1">
      <alignment horizontal="left" vertical="center" wrapText="1"/>
    </xf>
    <xf numFmtId="165" fontId="25" fillId="8"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5" fillId="6" borderId="7" xfId="0" applyNumberFormat="1" applyFont="1" applyFill="1" applyBorder="1" applyAlignment="1" applyProtection="1">
      <alignment horizontal="left" vertical="center" wrapText="1"/>
    </xf>
    <xf numFmtId="9" fontId="25" fillId="8" borderId="1" xfId="2" applyFont="1" applyFill="1" applyBorder="1" applyAlignment="1" applyProtection="1">
      <alignment horizontal="center" vertical="center" wrapText="1"/>
    </xf>
    <xf numFmtId="9" fontId="25" fillId="6" borderId="7" xfId="2" applyFont="1" applyFill="1" applyBorder="1" applyAlignment="1" applyProtection="1">
      <alignment horizontal="center" vertical="center" wrapText="1"/>
    </xf>
    <xf numFmtId="165" fontId="23" fillId="8" borderId="1" xfId="1" applyNumberFormat="1" applyFont="1" applyFill="1" applyBorder="1" applyAlignment="1" applyProtection="1">
      <alignment horizontal="left" vertical="center" wrapText="1"/>
    </xf>
    <xf numFmtId="0" fontId="23" fillId="6" borderId="7" xfId="0" applyFont="1" applyFill="1" applyBorder="1" applyAlignment="1" applyProtection="1">
      <alignment horizontal="left" vertical="center" wrapText="1"/>
    </xf>
    <xf numFmtId="0" fontId="0" fillId="2" borderId="0" xfId="0" applyFill="1"/>
    <xf numFmtId="1" fontId="23" fillId="8" borderId="1" xfId="1" applyNumberFormat="1" applyFont="1" applyFill="1" applyBorder="1" applyAlignment="1" applyProtection="1">
      <alignment horizontal="center" vertical="center" wrapText="1"/>
    </xf>
    <xf numFmtId="0" fontId="23" fillId="6" borderId="7" xfId="0" applyFont="1" applyFill="1" applyBorder="1" applyAlignment="1" applyProtection="1">
      <alignment horizontal="center" vertical="center" wrapText="1"/>
    </xf>
    <xf numFmtId="0" fontId="25" fillId="2" borderId="32" xfId="0" applyFont="1" applyFill="1" applyBorder="1" applyAlignment="1" applyProtection="1">
      <alignment horizontal="center" vertical="center" wrapText="1"/>
    </xf>
    <xf numFmtId="0" fontId="25" fillId="2" borderId="33" xfId="0" applyFont="1" applyFill="1" applyBorder="1" applyAlignment="1" applyProtection="1">
      <alignment horizontal="center" vertical="center" wrapText="1"/>
    </xf>
    <xf numFmtId="0" fontId="25" fillId="2" borderId="34" xfId="0" applyFont="1" applyFill="1" applyBorder="1" applyAlignment="1" applyProtection="1">
      <alignment horizontal="center" vertical="center" wrapText="1"/>
    </xf>
    <xf numFmtId="165" fontId="25" fillId="2" borderId="35" xfId="1" applyNumberFormat="1" applyFont="1" applyFill="1" applyBorder="1" applyAlignment="1" applyProtection="1">
      <alignment horizontal="left" vertical="center" wrapText="1"/>
    </xf>
    <xf numFmtId="165" fontId="23" fillId="8" borderId="36" xfId="1" applyNumberFormat="1" applyFont="1" applyFill="1" applyBorder="1" applyAlignment="1" applyProtection="1">
      <alignment horizontal="left" vertical="center" wrapText="1"/>
    </xf>
    <xf numFmtId="0" fontId="25" fillId="2" borderId="37" xfId="0" applyFont="1" applyFill="1" applyBorder="1" applyAlignment="1" applyProtection="1">
      <alignment horizontal="left" vertical="center" wrapText="1"/>
    </xf>
    <xf numFmtId="165" fontId="23" fillId="6" borderId="36" xfId="1" applyNumberFormat="1" applyFont="1" applyFill="1" applyBorder="1" applyAlignment="1" applyProtection="1">
      <alignment horizontal="left" vertical="center" wrapText="1"/>
    </xf>
    <xf numFmtId="0" fontId="25" fillId="2" borderId="38" xfId="0" applyFont="1" applyFill="1" applyBorder="1" applyAlignment="1">
      <alignment wrapText="1"/>
    </xf>
    <xf numFmtId="0" fontId="23" fillId="7" borderId="39" xfId="0" applyFont="1" applyFill="1" applyBorder="1" applyAlignment="1">
      <alignment wrapText="1"/>
    </xf>
    <xf numFmtId="0" fontId="23" fillId="7" borderId="39" xfId="0" applyFont="1" applyFill="1" applyBorder="1" applyAlignment="1">
      <alignment horizontal="center" wrapText="1"/>
    </xf>
    <xf numFmtId="165" fontId="23" fillId="7" borderId="40" xfId="1" applyNumberFormat="1" applyFont="1" applyFill="1" applyBorder="1" applyAlignment="1">
      <alignment wrapText="1"/>
    </xf>
    <xf numFmtId="9" fontId="25" fillId="2" borderId="34" xfId="2" applyFont="1" applyFill="1" applyBorder="1" applyAlignment="1" applyProtection="1">
      <alignment horizontal="center" vertical="center" wrapText="1"/>
    </xf>
    <xf numFmtId="165" fontId="23" fillId="8" borderId="35" xfId="1" applyNumberFormat="1" applyFont="1" applyFill="1" applyBorder="1" applyAlignment="1" applyProtection="1">
      <alignment horizontal="left" vertical="center" wrapText="1"/>
    </xf>
    <xf numFmtId="165" fontId="25" fillId="8" borderId="36" xfId="1" applyNumberFormat="1" applyFont="1" applyFill="1" applyBorder="1" applyAlignment="1" applyProtection="1">
      <alignment horizontal="left" vertical="center" wrapText="1"/>
    </xf>
    <xf numFmtId="0" fontId="23" fillId="6" borderId="37" xfId="0" applyFont="1" applyFill="1" applyBorder="1" applyAlignment="1" applyProtection="1">
      <alignment horizontal="left" vertical="center" wrapText="1"/>
    </xf>
    <xf numFmtId="0" fontId="25" fillId="6" borderId="36" xfId="0" applyFont="1" applyFill="1" applyBorder="1" applyAlignment="1" applyProtection="1">
      <alignment horizontal="left" vertical="center" wrapText="1"/>
    </xf>
    <xf numFmtId="0" fontId="23" fillId="7" borderId="38" xfId="0" applyFont="1" applyFill="1" applyBorder="1" applyAlignment="1">
      <alignment wrapText="1"/>
    </xf>
    <xf numFmtId="0" fontId="25" fillId="7" borderId="40" xfId="0" applyFont="1" applyFill="1" applyBorder="1" applyAlignment="1">
      <alignment wrapText="1"/>
    </xf>
    <xf numFmtId="0" fontId="25" fillId="2" borderId="41" xfId="0" applyFont="1" applyFill="1" applyBorder="1" applyAlignment="1" applyProtection="1">
      <alignment horizontal="center" vertical="center" wrapText="1"/>
    </xf>
    <xf numFmtId="9" fontId="25" fillId="2" borderId="41" xfId="2" applyFont="1" applyFill="1" applyBorder="1" applyAlignment="1" applyProtection="1">
      <alignment horizontal="center" vertical="center" wrapText="1"/>
    </xf>
    <xf numFmtId="165" fontId="25" fillId="8" borderId="35" xfId="1" applyNumberFormat="1" applyFont="1" applyFill="1" applyBorder="1" applyAlignment="1" applyProtection="1">
      <alignment horizontal="left" vertical="center" wrapText="1"/>
    </xf>
    <xf numFmtId="165" fontId="25" fillId="6" borderId="37" xfId="1" applyNumberFormat="1" applyFont="1" applyFill="1" applyBorder="1" applyAlignment="1" applyProtection="1">
      <alignment horizontal="left" vertical="center" wrapText="1"/>
    </xf>
    <xf numFmtId="165" fontId="25" fillId="6" borderId="36" xfId="1" applyNumberFormat="1" applyFont="1" applyFill="1" applyBorder="1" applyAlignment="1" applyProtection="1">
      <alignment horizontal="left" vertical="center" wrapText="1"/>
    </xf>
    <xf numFmtId="165" fontId="25" fillId="7" borderId="38" xfId="1" applyNumberFormat="1" applyFont="1" applyFill="1" applyBorder="1" applyAlignment="1">
      <alignment wrapText="1"/>
    </xf>
    <xf numFmtId="0" fontId="25" fillId="7" borderId="39" xfId="0" applyFont="1" applyFill="1" applyBorder="1" applyAlignment="1">
      <alignment wrapText="1"/>
    </xf>
    <xf numFmtId="9" fontId="25" fillId="7" borderId="39" xfId="2" applyFont="1" applyFill="1" applyBorder="1" applyAlignment="1">
      <alignment horizontal="center" wrapText="1"/>
    </xf>
    <xf numFmtId="0" fontId="25" fillId="2" borderId="39" xfId="0" applyFont="1" applyFill="1" applyBorder="1" applyAlignment="1">
      <alignment wrapText="1"/>
    </xf>
    <xf numFmtId="165" fontId="25" fillId="7" borderId="39" xfId="0" applyNumberFormat="1" applyFont="1" applyFill="1" applyBorder="1" applyAlignment="1">
      <alignment wrapText="1"/>
    </xf>
    <xf numFmtId="165" fontId="25" fillId="7" borderId="40" xfId="1" applyNumberFormat="1" applyFont="1" applyFill="1" applyBorder="1" applyAlignment="1">
      <alignment wrapText="1"/>
    </xf>
    <xf numFmtId="0" fontId="25" fillId="2" borderId="42" xfId="0" applyFont="1" applyFill="1" applyBorder="1" applyAlignment="1" applyProtection="1">
      <alignment horizontal="left" vertical="center" wrapText="1"/>
    </xf>
    <xf numFmtId="165" fontId="25" fillId="8" borderId="43" xfId="1" applyNumberFormat="1" applyFont="1" applyFill="1" applyBorder="1" applyAlignment="1" applyProtection="1">
      <alignment horizontal="left" vertical="center" wrapText="1"/>
    </xf>
    <xf numFmtId="0" fontId="25" fillId="6" borderId="43" xfId="0" applyFont="1" applyFill="1" applyBorder="1" applyAlignment="1" applyProtection="1">
      <alignment horizontal="left" vertical="center" wrapText="1"/>
    </xf>
    <xf numFmtId="0" fontId="25" fillId="7" borderId="44" xfId="0" applyFont="1" applyFill="1" applyBorder="1" applyAlignment="1">
      <alignment wrapText="1"/>
    </xf>
    <xf numFmtId="0" fontId="0" fillId="0" borderId="0" xfId="0" applyBorder="1" applyAlignment="1" applyProtection="1">
      <alignment horizontal="left" vertical="top" wrapText="1"/>
    </xf>
    <xf numFmtId="169" fontId="0" fillId="0" borderId="0" xfId="7" applyNumberFormat="1" applyFont="1" applyBorder="1" applyAlignment="1" applyProtection="1">
      <alignment horizontal="left" vertical="top" wrapText="1"/>
      <protection locked="0"/>
    </xf>
    <xf numFmtId="0" fontId="12" fillId="2" borderId="0" xfId="0" applyFont="1" applyFill="1" applyAlignment="1" applyProtection="1">
      <alignment horizontal="left" vertical="top"/>
    </xf>
    <xf numFmtId="0" fontId="10" fillId="3" borderId="0" xfId="0" applyFont="1" applyFill="1" applyBorder="1" applyAlignment="1" applyProtection="1">
      <alignment horizontal="center" vertical="center" wrapText="1"/>
    </xf>
    <xf numFmtId="0" fontId="4" fillId="0" borderId="10" xfId="4" applyFont="1" applyBorder="1" applyAlignment="1" applyProtection="1">
      <alignment horizontal="right" vertical="center"/>
      <protection locked="0"/>
    </xf>
    <xf numFmtId="0" fontId="1" fillId="0" borderId="12"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3" fillId="2" borderId="0" xfId="0" applyNumberFormat="1" applyFont="1" applyFill="1" applyBorder="1" applyAlignment="1" applyProtection="1">
      <alignment horizontal="center"/>
    </xf>
    <xf numFmtId="0" fontId="23" fillId="0" borderId="1" xfId="0" applyFont="1" applyBorder="1" applyAlignment="1">
      <alignment vertical="top" textRotation="90" wrapText="1"/>
    </xf>
    <xf numFmtId="0" fontId="23" fillId="0" borderId="1" xfId="0" applyFont="1" applyBorder="1" applyAlignment="1">
      <alignment horizontal="center" vertical="top" textRotation="90" wrapText="1"/>
    </xf>
    <xf numFmtId="0" fontId="23" fillId="0" borderId="0" xfId="0" applyFont="1" applyAlignment="1">
      <alignment textRotation="90"/>
    </xf>
    <xf numFmtId="165" fontId="23" fillId="0" borderId="1" xfId="1" applyNumberFormat="1" applyFont="1" applyBorder="1" applyAlignment="1">
      <alignment horizontal="center" vertical="top" textRotation="90" wrapText="1"/>
    </xf>
    <xf numFmtId="0" fontId="23" fillId="0" borderId="0" xfId="0" applyFont="1" applyAlignment="1">
      <alignment horizontal="center" vertical="top" textRotation="90"/>
    </xf>
    <xf numFmtId="9" fontId="23" fillId="0" borderId="1" xfId="2" applyFont="1" applyBorder="1" applyAlignment="1">
      <alignment horizontal="center" vertical="top" textRotation="90" wrapText="1"/>
    </xf>
    <xf numFmtId="0" fontId="23" fillId="0" borderId="0" xfId="0" applyFont="1" applyAlignment="1">
      <alignment horizontal="center"/>
    </xf>
    <xf numFmtId="0" fontId="29" fillId="12" borderId="0" xfId="0" applyFont="1" applyFill="1" applyAlignment="1" applyProtection="1">
      <alignment horizontal="left" vertical="top" wrapText="1"/>
      <protection locked="0"/>
    </xf>
    <xf numFmtId="0" fontId="29" fillId="12" borderId="0" xfId="0" applyFont="1" applyFill="1" applyAlignment="1" applyProtection="1">
      <alignment horizontal="center" vertical="center" textRotation="90" wrapText="1"/>
      <protection locked="0"/>
    </xf>
    <xf numFmtId="0" fontId="29" fillId="12" borderId="0" xfId="0" applyFont="1" applyFill="1" applyAlignment="1" applyProtection="1">
      <alignment horizontal="center" vertical="top" textRotation="90" wrapText="1"/>
      <protection locked="0"/>
    </xf>
    <xf numFmtId="0" fontId="27" fillId="12" borderId="0" xfId="12" applyFont="1" applyFill="1" applyBorder="1" applyAlignment="1" applyProtection="1">
      <alignment horizontal="center" vertical="top" textRotation="90" wrapText="1"/>
      <protection locked="0"/>
    </xf>
    <xf numFmtId="0" fontId="29" fillId="12" borderId="0" xfId="0" applyFont="1" applyFill="1" applyAlignment="1" applyProtection="1">
      <alignment horizontal="left" vertical="top" textRotation="90" wrapText="1"/>
      <protection locked="0"/>
    </xf>
    <xf numFmtId="0" fontId="29" fillId="12" borderId="0" xfId="0" applyNumberFormat="1" applyFont="1" applyFill="1" applyAlignment="1" applyProtection="1">
      <alignment horizontal="center" vertical="top" textRotation="90" wrapText="1"/>
      <protection locked="0"/>
    </xf>
    <xf numFmtId="0" fontId="27" fillId="12" borderId="0" xfId="0" applyNumberFormat="1" applyFont="1" applyFill="1" applyAlignment="1" applyProtection="1">
      <alignment horizontal="left" vertical="top" wrapText="1"/>
      <protection locked="0"/>
    </xf>
    <xf numFmtId="164" fontId="27" fillId="12" borderId="0" xfId="7" applyFont="1" applyFill="1" applyAlignment="1" applyProtection="1">
      <alignment horizontal="center" vertical="top" textRotation="90" wrapText="1"/>
      <protection locked="0"/>
    </xf>
    <xf numFmtId="167" fontId="27" fillId="12" borderId="0" xfId="7" applyNumberFormat="1" applyFont="1" applyFill="1" applyBorder="1" applyAlignment="1" applyProtection="1">
      <alignment horizontal="center" vertical="top" wrapText="1"/>
      <protection locked="0"/>
    </xf>
    <xf numFmtId="14" fontId="27" fillId="12" borderId="0" xfId="0" applyNumberFormat="1" applyFont="1" applyFill="1" applyAlignment="1" applyProtection="1">
      <alignment horizontal="center" vertical="top" textRotation="90"/>
      <protection locked="0"/>
    </xf>
    <xf numFmtId="165" fontId="31" fillId="12" borderId="0" xfId="1" applyNumberFormat="1" applyFont="1" applyFill="1" applyAlignment="1" applyProtection="1">
      <alignment horizontal="left" vertical="top" wrapText="1"/>
      <protection locked="0"/>
    </xf>
    <xf numFmtId="165" fontId="31" fillId="12" borderId="0" xfId="1" applyNumberFormat="1" applyFont="1" applyFill="1" applyAlignment="1" applyProtection="1">
      <alignment horizontal="left" vertical="top" textRotation="90" wrapText="1"/>
      <protection locked="0"/>
    </xf>
    <xf numFmtId="167" fontId="31" fillId="12" borderId="0" xfId="7" applyNumberFormat="1" applyFont="1" applyFill="1" applyAlignment="1" applyProtection="1">
      <alignment horizontal="left" vertical="top" wrapText="1"/>
      <protection locked="0"/>
    </xf>
    <xf numFmtId="165" fontId="37" fillId="12" borderId="0" xfId="12" applyNumberFormat="1" applyFont="1" applyFill="1" applyAlignment="1" applyProtection="1">
      <alignment horizontal="left" vertical="top" wrapText="1"/>
      <protection locked="0"/>
    </xf>
    <xf numFmtId="0" fontId="37" fillId="12" borderId="0" xfId="0" applyFont="1" applyFill="1" applyAlignment="1" applyProtection="1">
      <alignment horizontal="left" vertical="top" wrapText="1"/>
      <protection locked="0"/>
    </xf>
    <xf numFmtId="165" fontId="37" fillId="12" borderId="0" xfId="1" applyNumberFormat="1" applyFont="1" applyFill="1" applyAlignment="1" applyProtection="1">
      <alignment horizontal="left" vertical="top" wrapText="1"/>
      <protection locked="0"/>
    </xf>
    <xf numFmtId="0" fontId="38" fillId="12" borderId="0" xfId="0" applyFont="1" applyFill="1" applyAlignment="1" applyProtection="1">
      <alignment horizontal="left" vertical="top" wrapText="1"/>
      <protection locked="0"/>
    </xf>
    <xf numFmtId="167" fontId="38" fillId="12" borderId="0" xfId="0" applyNumberFormat="1" applyFont="1" applyFill="1" applyAlignment="1" applyProtection="1">
      <alignment horizontal="left" vertical="top" wrapText="1"/>
      <protection locked="0"/>
    </xf>
    <xf numFmtId="167" fontId="38" fillId="12" borderId="0" xfId="1" applyNumberFormat="1" applyFont="1" applyFill="1" applyAlignment="1" applyProtection="1">
      <alignment horizontal="left" vertical="top" wrapText="1"/>
      <protection locked="0"/>
    </xf>
    <xf numFmtId="9" fontId="38" fillId="12" borderId="0" xfId="2" applyFont="1" applyFill="1" applyAlignment="1" applyProtection="1">
      <alignment horizontal="left" vertical="top" wrapText="1"/>
      <protection locked="0"/>
    </xf>
    <xf numFmtId="167" fontId="38" fillId="12" borderId="0" xfId="12" applyNumberFormat="1" applyFont="1" applyFill="1" applyAlignment="1" applyProtection="1">
      <alignment horizontal="left" vertical="top" wrapText="1"/>
      <protection locked="0"/>
    </xf>
    <xf numFmtId="167" fontId="39" fillId="12" borderId="0" xfId="7" applyNumberFormat="1" applyFont="1" applyFill="1" applyAlignment="1" applyProtection="1">
      <alignment horizontal="left" vertical="top" wrapText="1"/>
      <protection locked="0"/>
    </xf>
    <xf numFmtId="165" fontId="39" fillId="12" borderId="0" xfId="7" applyNumberFormat="1" applyFont="1" applyFill="1" applyAlignment="1" applyProtection="1">
      <alignment horizontal="left" vertical="top" wrapText="1"/>
      <protection locked="0"/>
    </xf>
    <xf numFmtId="0" fontId="38" fillId="12" borderId="0" xfId="0" applyFont="1" applyFill="1" applyBorder="1" applyAlignment="1" applyProtection="1">
      <alignment horizontal="left" vertical="top" wrapText="1"/>
      <protection locked="0"/>
    </xf>
    <xf numFmtId="0" fontId="38" fillId="12" borderId="0" xfId="12" applyFont="1" applyFill="1" applyAlignment="1" applyProtection="1">
      <alignment horizontal="left" vertical="top" wrapText="1"/>
      <protection locked="0"/>
    </xf>
    <xf numFmtId="0" fontId="39" fillId="12" borderId="0" xfId="0" applyNumberFormat="1" applyFont="1" applyFill="1" applyAlignment="1" applyProtection="1">
      <alignment horizontal="center" vertical="top" wrapText="1"/>
      <protection locked="0"/>
    </xf>
    <xf numFmtId="164" fontId="39" fillId="12" borderId="0" xfId="7" applyFont="1" applyFill="1" applyAlignment="1" applyProtection="1">
      <alignment horizontal="left" vertical="top" wrapText="1"/>
      <protection locked="0"/>
    </xf>
    <xf numFmtId="170" fontId="39" fillId="12" borderId="0" xfId="7" applyNumberFormat="1" applyFont="1" applyFill="1" applyAlignment="1" applyProtection="1">
      <alignment horizontal="left" vertical="top" wrapText="1"/>
      <protection locked="0"/>
    </xf>
    <xf numFmtId="0" fontId="39" fillId="12" borderId="0" xfId="12" applyFont="1" applyFill="1" applyAlignment="1" applyProtection="1">
      <alignment horizontal="left" vertical="top" wrapText="1"/>
      <protection locked="0"/>
    </xf>
    <xf numFmtId="0" fontId="40" fillId="12" borderId="0" xfId="0" applyFont="1" applyFill="1" applyAlignment="1" applyProtection="1">
      <alignment horizontal="center" vertical="top" wrapText="1"/>
      <protection locked="0"/>
    </xf>
    <xf numFmtId="0" fontId="41" fillId="12" borderId="0" xfId="0" applyFont="1" applyFill="1" applyAlignment="1" applyProtection="1">
      <alignment vertical="top" wrapText="1"/>
      <protection locked="0"/>
    </xf>
    <xf numFmtId="0" fontId="23" fillId="0" borderId="0" xfId="0" applyFont="1" applyAlignment="1">
      <alignment vertical="top"/>
    </xf>
    <xf numFmtId="0" fontId="29" fillId="12" borderId="0" xfId="0" applyFont="1" applyFill="1" applyAlignment="1" applyProtection="1">
      <alignment vertical="top" textRotation="90" wrapText="1"/>
      <protection locked="0"/>
    </xf>
    <xf numFmtId="0" fontId="41" fillId="12" borderId="0" xfId="0" applyFont="1" applyFill="1" applyAlignment="1" applyProtection="1">
      <alignment horizontal="center" vertical="top" textRotation="90" wrapText="1"/>
      <protection locked="0"/>
    </xf>
    <xf numFmtId="165" fontId="23" fillId="0" borderId="1" xfId="1" applyNumberFormat="1" applyFont="1" applyBorder="1" applyAlignment="1">
      <alignment horizontal="center" vertical="center" textRotation="90"/>
    </xf>
    <xf numFmtId="165" fontId="31" fillId="12" borderId="0" xfId="1" applyNumberFormat="1" applyFont="1" applyFill="1" applyAlignment="1" applyProtection="1">
      <alignment horizontal="center" vertical="top" textRotation="90" wrapText="1"/>
      <protection locked="0"/>
    </xf>
    <xf numFmtId="0" fontId="27" fillId="12" borderId="0" xfId="0" applyFont="1" applyFill="1" applyAlignment="1" applyProtection="1">
      <alignment horizontal="center" vertical="top" wrapText="1"/>
      <protection locked="0"/>
    </xf>
    <xf numFmtId="0" fontId="31" fillId="12" borderId="0" xfId="0" applyFont="1" applyFill="1" applyAlignment="1" applyProtection="1">
      <alignment horizontal="left" vertical="top" textRotation="90" wrapText="1"/>
      <protection locked="0"/>
    </xf>
    <xf numFmtId="0" fontId="40" fillId="12" borderId="0" xfId="0" applyFont="1" applyFill="1" applyAlignment="1" applyProtection="1">
      <alignment horizontal="center" vertical="top" textRotation="90" wrapText="1"/>
      <protection locked="0"/>
    </xf>
    <xf numFmtId="1" fontId="34" fillId="0" borderId="1" xfId="7" applyNumberFormat="1" applyFont="1" applyBorder="1" applyAlignment="1">
      <alignment horizontal="center" vertical="top" textRotation="90"/>
    </xf>
    <xf numFmtId="1" fontId="34" fillId="0" borderId="1" xfId="0" applyNumberFormat="1" applyFont="1" applyBorder="1" applyAlignment="1">
      <alignment vertical="top" textRotation="90" wrapText="1"/>
    </xf>
    <xf numFmtId="0" fontId="1" fillId="2" borderId="0" xfId="0" applyFont="1" applyFill="1" applyBorder="1" applyAlignment="1" applyProtection="1">
      <alignment horizontal="left"/>
    </xf>
    <xf numFmtId="3" fontId="6" fillId="13" borderId="1" xfId="3" applyNumberFormat="1" applyFont="1" applyFill="1" applyBorder="1" applyAlignment="1" applyProtection="1">
      <alignment horizontal="center" vertical="center" wrapText="1"/>
    </xf>
    <xf numFmtId="3" fontId="6" fillId="13" borderId="0" xfId="3" applyNumberFormat="1" applyFont="1" applyFill="1" applyBorder="1" applyAlignment="1" applyProtection="1">
      <alignment horizontal="center" vertical="center" wrapText="1"/>
    </xf>
    <xf numFmtId="0" fontId="4" fillId="0" borderId="1" xfId="3" applyFont="1" applyBorder="1" applyAlignment="1" applyProtection="1">
      <alignment vertical="center" wrapText="1"/>
      <protection locked="0"/>
    </xf>
    <xf numFmtId="0" fontId="23" fillId="0" borderId="3" xfId="0" applyFont="1" applyBorder="1"/>
    <xf numFmtId="0" fontId="24" fillId="10" borderId="17" xfId="0" applyNumberFormat="1" applyFont="1" applyFill="1" applyBorder="1" applyAlignment="1" applyProtection="1">
      <alignment horizontal="left" vertical="center" wrapText="1"/>
    </xf>
    <xf numFmtId="0" fontId="23" fillId="10" borderId="11" xfId="0" applyFont="1" applyFill="1" applyBorder="1"/>
    <xf numFmtId="0" fontId="23" fillId="10" borderId="0" xfId="0" applyFont="1" applyFill="1" applyBorder="1" applyAlignment="1">
      <alignment vertical="top" wrapText="1"/>
    </xf>
    <xf numFmtId="0" fontId="23" fillId="10" borderId="13" xfId="0" applyFont="1" applyFill="1" applyBorder="1"/>
    <xf numFmtId="0" fontId="23" fillId="10" borderId="0" xfId="0" applyFont="1" applyFill="1" applyBorder="1" applyAlignment="1">
      <alignment vertical="top"/>
    </xf>
    <xf numFmtId="0" fontId="6" fillId="0" borderId="15" xfId="0" applyFont="1" applyBorder="1" applyAlignment="1" applyProtection="1">
      <alignment horizontal="left" vertical="top"/>
    </xf>
    <xf numFmtId="0" fontId="44" fillId="0" borderId="2" xfId="0" applyFont="1" applyBorder="1"/>
    <xf numFmtId="0" fontId="25" fillId="0" borderId="45" xfId="0" applyFont="1" applyBorder="1" applyProtection="1"/>
    <xf numFmtId="165" fontId="25" fillId="0" borderId="15" xfId="1" applyNumberFormat="1" applyFont="1" applyBorder="1" applyProtection="1"/>
    <xf numFmtId="0" fontId="25" fillId="0" borderId="2" xfId="0" applyFont="1" applyBorder="1" applyAlignment="1" applyProtection="1">
      <alignment horizontal="right"/>
      <protection locked="0"/>
    </xf>
    <xf numFmtId="0" fontId="25" fillId="0" borderId="14" xfId="0" applyFont="1" applyBorder="1" applyProtection="1">
      <protection locked="0"/>
    </xf>
    <xf numFmtId="0" fontId="25" fillId="0" borderId="2" xfId="0" applyFont="1" applyBorder="1"/>
    <xf numFmtId="0" fontId="25" fillId="0" borderId="15"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10" borderId="2" xfId="0" applyFont="1" applyFill="1" applyBorder="1" applyAlignment="1">
      <alignment horizontal="center" vertical="center"/>
    </xf>
    <xf numFmtId="0" fontId="25" fillId="10" borderId="14" xfId="0" applyFont="1" applyFill="1" applyBorder="1" applyAlignment="1">
      <alignment horizontal="center" vertical="center"/>
    </xf>
    <xf numFmtId="0" fontId="42" fillId="0" borderId="15" xfId="0" applyFont="1" applyBorder="1" applyAlignment="1">
      <alignment horizontal="center" vertical="center"/>
    </xf>
    <xf numFmtId="0" fontId="42" fillId="0" borderId="14" xfId="0" applyFont="1" applyBorder="1" applyAlignment="1">
      <alignment horizontal="center" vertical="center"/>
    </xf>
    <xf numFmtId="165" fontId="23" fillId="0" borderId="16" xfId="1" applyNumberFormat="1" applyFont="1" applyBorder="1" applyProtection="1">
      <protection locked="0"/>
    </xf>
    <xf numFmtId="9" fontId="23" fillId="0" borderId="0" xfId="2" applyFont="1" applyBorder="1" applyProtection="1"/>
    <xf numFmtId="9" fontId="23" fillId="0" borderId="13" xfId="2" applyFont="1" applyBorder="1" applyProtection="1"/>
    <xf numFmtId="165" fontId="23" fillId="0" borderId="16" xfId="1" applyNumberFormat="1" applyFont="1" applyBorder="1"/>
    <xf numFmtId="165" fontId="23" fillId="0" borderId="0" xfId="1" applyNumberFormat="1" applyFont="1" applyBorder="1"/>
    <xf numFmtId="165" fontId="23" fillId="0" borderId="13" xfId="1" applyNumberFormat="1" applyFont="1" applyBorder="1"/>
    <xf numFmtId="165" fontId="23" fillId="10" borderId="0" xfId="1" applyNumberFormat="1" applyFont="1" applyFill="1" applyBorder="1"/>
    <xf numFmtId="9" fontId="23" fillId="10" borderId="13" xfId="2" applyFont="1" applyFill="1" applyBorder="1"/>
    <xf numFmtId="165" fontId="43" fillId="0" borderId="16" xfId="1" applyNumberFormat="1" applyFont="1" applyBorder="1"/>
    <xf numFmtId="165" fontId="43" fillId="0" borderId="4" xfId="1" applyNumberFormat="1" applyFont="1" applyBorder="1"/>
    <xf numFmtId="165" fontId="23" fillId="0" borderId="15" xfId="1" applyNumberFormat="1" applyFont="1" applyBorder="1" applyProtection="1">
      <protection locked="0"/>
    </xf>
    <xf numFmtId="9" fontId="23" fillId="0" borderId="2" xfId="2" applyFont="1" applyBorder="1" applyProtection="1"/>
    <xf numFmtId="9" fontId="23" fillId="0" borderId="14" xfId="2" applyFont="1" applyBorder="1" applyProtection="1"/>
    <xf numFmtId="165" fontId="25" fillId="0" borderId="10" xfId="1" applyNumberFormat="1" applyFont="1" applyBorder="1" applyProtection="1">
      <protection locked="0"/>
    </xf>
    <xf numFmtId="9" fontId="23" fillId="0" borderId="10" xfId="2" applyFont="1" applyBorder="1" applyProtection="1"/>
    <xf numFmtId="165" fontId="25" fillId="0" borderId="1" xfId="1" applyNumberFormat="1" applyFont="1" applyBorder="1" applyProtection="1">
      <protection locked="0"/>
    </xf>
    <xf numFmtId="165" fontId="23" fillId="10" borderId="9" xfId="1" applyNumberFormat="1" applyFont="1" applyFill="1" applyBorder="1"/>
    <xf numFmtId="9" fontId="23" fillId="10" borderId="1" xfId="2" applyFont="1" applyFill="1" applyBorder="1"/>
    <xf numFmtId="165" fontId="42" fillId="0" borderId="1" xfId="1" applyNumberFormat="1" applyFont="1" applyBorder="1" applyProtection="1">
      <protection locked="0"/>
    </xf>
    <xf numFmtId="0" fontId="23" fillId="10" borderId="0" xfId="0" applyFont="1" applyFill="1" applyBorder="1"/>
    <xf numFmtId="0" fontId="25" fillId="0" borderId="15" xfId="0" applyFont="1" applyBorder="1"/>
    <xf numFmtId="0" fontId="25" fillId="0" borderId="2" xfId="0" applyFont="1" applyBorder="1" applyAlignment="1">
      <alignment horizontal="center"/>
    </xf>
    <xf numFmtId="0" fontId="25" fillId="0" borderId="14" xfId="0" applyFont="1" applyBorder="1" applyAlignment="1">
      <alignment horizontal="center"/>
    </xf>
    <xf numFmtId="165" fontId="23" fillId="0" borderId="15" xfId="1" applyNumberFormat="1" applyFont="1" applyBorder="1"/>
    <xf numFmtId="165" fontId="23" fillId="0" borderId="2" xfId="1" applyNumberFormat="1" applyFont="1" applyBorder="1"/>
    <xf numFmtId="165" fontId="23" fillId="0" borderId="14" xfId="1" applyNumberFormat="1" applyFont="1" applyBorder="1"/>
    <xf numFmtId="165" fontId="43" fillId="0" borderId="10" xfId="1" applyNumberFormat="1" applyFont="1" applyBorder="1"/>
    <xf numFmtId="0" fontId="42" fillId="9" borderId="1" xfId="0" applyFont="1" applyFill="1" applyBorder="1" applyAlignment="1">
      <alignment horizontal="center" vertical="center"/>
    </xf>
    <xf numFmtId="0" fontId="0" fillId="0" borderId="0" xfId="0" applyBorder="1" applyAlignment="1" applyProtection="1">
      <alignment horizontal="left" vertical="top" wrapText="1"/>
    </xf>
    <xf numFmtId="0" fontId="0" fillId="0" borderId="0" xfId="0" applyAlignment="1" applyProtection="1">
      <alignment horizontal="left" vertical="top" wrapText="1"/>
    </xf>
    <xf numFmtId="0" fontId="23" fillId="10" borderId="17" xfId="0" applyFont="1" applyFill="1" applyBorder="1" applyAlignment="1">
      <alignment horizontal="left" vertical="top" wrapText="1"/>
    </xf>
    <xf numFmtId="0" fontId="23" fillId="10" borderId="11" xfId="0" applyFont="1" applyFill="1" applyBorder="1" applyAlignment="1">
      <alignment horizontal="left" vertical="top" wrapText="1"/>
    </xf>
    <xf numFmtId="0" fontId="23" fillId="10" borderId="2" xfId="0" applyFont="1" applyFill="1" applyBorder="1" applyAlignment="1">
      <alignment horizontal="left" vertical="top" wrapText="1"/>
    </xf>
    <xf numFmtId="0" fontId="23" fillId="10" borderId="14" xfId="0" applyFont="1" applyFill="1" applyBorder="1" applyAlignment="1">
      <alignment horizontal="left" vertical="top" wrapText="1"/>
    </xf>
    <xf numFmtId="0" fontId="36" fillId="10" borderId="20" xfId="0" applyFont="1" applyFill="1" applyBorder="1" applyAlignment="1">
      <alignment horizontal="center" vertical="center"/>
    </xf>
    <xf numFmtId="0" fontId="36" fillId="10" borderId="17" xfId="0" applyFont="1" applyFill="1" applyBorder="1" applyAlignment="1">
      <alignment horizontal="center" vertical="center"/>
    </xf>
    <xf numFmtId="0" fontId="36" fillId="10" borderId="11" xfId="0" applyFont="1" applyFill="1" applyBorder="1" applyAlignment="1">
      <alignment horizontal="center" vertical="center"/>
    </xf>
    <xf numFmtId="0" fontId="36" fillId="10" borderId="16" xfId="0" applyFont="1" applyFill="1" applyBorder="1" applyAlignment="1">
      <alignment horizontal="center" vertical="center"/>
    </xf>
    <xf numFmtId="0" fontId="36" fillId="10" borderId="0" xfId="0" applyFont="1" applyFill="1" applyBorder="1" applyAlignment="1">
      <alignment horizontal="center" vertical="center"/>
    </xf>
    <xf numFmtId="0" fontId="36" fillId="10" borderId="13" xfId="0" applyFont="1" applyFill="1" applyBorder="1" applyAlignment="1">
      <alignment horizontal="center" vertical="center"/>
    </xf>
    <xf numFmtId="0" fontId="36" fillId="10" borderId="15" xfId="0" applyFont="1" applyFill="1" applyBorder="1" applyAlignment="1">
      <alignment horizontal="center" vertical="center"/>
    </xf>
    <xf numFmtId="0" fontId="36" fillId="10" borderId="2" xfId="0" applyFont="1" applyFill="1" applyBorder="1" applyAlignment="1">
      <alignment horizontal="center" vertical="center"/>
    </xf>
    <xf numFmtId="0" fontId="36" fillId="10" borderId="14" xfId="0" applyFont="1" applyFill="1" applyBorder="1" applyAlignment="1">
      <alignment horizontal="center" vertical="center"/>
    </xf>
    <xf numFmtId="0" fontId="45" fillId="0" borderId="0" xfId="13" applyFont="1" applyBorder="1" applyProtection="1">
      <protection locked="0"/>
    </xf>
    <xf numFmtId="0" fontId="45" fillId="0" borderId="0" xfId="13" applyFont="1" applyBorder="1" applyAlignment="1" applyProtection="1">
      <alignment wrapText="1"/>
      <protection locked="0"/>
    </xf>
    <xf numFmtId="0" fontId="45" fillId="0" borderId="0" xfId="13" applyFont="1" applyProtection="1">
      <protection locked="0"/>
    </xf>
    <xf numFmtId="0" fontId="45" fillId="0" borderId="0" xfId="13" applyFont="1" applyAlignment="1" applyProtection="1">
      <alignment wrapText="1"/>
      <protection locked="0"/>
    </xf>
    <xf numFmtId="3" fontId="45" fillId="0" borderId="0" xfId="13" applyNumberFormat="1" applyFont="1" applyProtection="1">
      <protection locked="0"/>
    </xf>
    <xf numFmtId="0" fontId="45" fillId="0" borderId="48" xfId="13" applyFont="1" applyBorder="1" applyProtection="1">
      <protection locked="0"/>
    </xf>
    <xf numFmtId="0" fontId="45" fillId="0" borderId="48" xfId="13" applyFont="1" applyBorder="1" applyAlignment="1" applyProtection="1">
      <alignment horizontal="right"/>
      <protection locked="0"/>
    </xf>
    <xf numFmtId="0" fontId="45" fillId="0" borderId="49" xfId="13" applyFont="1" applyBorder="1" applyAlignment="1" applyProtection="1">
      <alignment wrapText="1"/>
      <protection locked="0"/>
    </xf>
    <xf numFmtId="3" fontId="45" fillId="0" borderId="4" xfId="13" applyNumberFormat="1" applyFont="1" applyBorder="1" applyProtection="1">
      <protection locked="0"/>
    </xf>
    <xf numFmtId="0" fontId="45" fillId="0" borderId="5" xfId="13" applyFont="1" applyBorder="1" applyAlignment="1" applyProtection="1">
      <alignment horizontal="right"/>
      <protection locked="0"/>
    </xf>
    <xf numFmtId="0" fontId="45" fillId="0" borderId="5" xfId="13" applyFont="1" applyBorder="1" applyAlignment="1" applyProtection="1">
      <protection locked="0"/>
    </xf>
    <xf numFmtId="0" fontId="45" fillId="0" borderId="5" xfId="13" applyFont="1" applyBorder="1" applyProtection="1">
      <protection locked="0"/>
    </xf>
    <xf numFmtId="0" fontId="45" fillId="0" borderId="50" xfId="13" applyFont="1" applyBorder="1" applyProtection="1">
      <protection locked="0"/>
    </xf>
    <xf numFmtId="3" fontId="45" fillId="0" borderId="6" xfId="13" applyNumberFormat="1" applyFont="1" applyBorder="1" applyProtection="1">
      <protection locked="0"/>
    </xf>
    <xf numFmtId="0" fontId="45" fillId="0" borderId="51" xfId="13" applyFont="1" applyBorder="1" applyProtection="1">
      <protection locked="0"/>
    </xf>
    <xf numFmtId="0" fontId="45" fillId="0" borderId="51" xfId="13" applyFont="1" applyBorder="1" applyAlignment="1" applyProtection="1">
      <alignment horizontal="right"/>
      <protection locked="0"/>
    </xf>
    <xf numFmtId="0" fontId="45" fillId="0" borderId="52" xfId="13" applyFont="1" applyBorder="1" applyAlignment="1" applyProtection="1">
      <alignment wrapText="1"/>
      <protection locked="0"/>
    </xf>
    <xf numFmtId="3" fontId="45" fillId="0" borderId="1" xfId="13" applyNumberFormat="1" applyFont="1" applyBorder="1" applyProtection="1">
      <protection locked="0"/>
    </xf>
    <xf numFmtId="0" fontId="46" fillId="0" borderId="48" xfId="13" applyFont="1" applyBorder="1" applyProtection="1">
      <protection locked="0"/>
    </xf>
    <xf numFmtId="0" fontId="45" fillId="0" borderId="5" xfId="13" quotePrefix="1" applyFont="1" applyBorder="1" applyAlignment="1" applyProtection="1">
      <alignment horizontal="right"/>
      <protection locked="0"/>
    </xf>
    <xf numFmtId="0" fontId="45" fillId="0" borderId="53" xfId="13" applyFont="1" applyBorder="1" applyAlignment="1" applyProtection="1">
      <alignment horizontal="right"/>
      <protection locked="0"/>
    </xf>
    <xf numFmtId="3" fontId="45" fillId="0" borderId="28" xfId="13" applyNumberFormat="1" applyFont="1" applyBorder="1" applyProtection="1">
      <protection locked="0"/>
    </xf>
    <xf numFmtId="0" fontId="45" fillId="0" borderId="5" xfId="13" applyFont="1" applyBorder="1" applyAlignment="1" applyProtection="1">
      <alignment horizontal="left"/>
      <protection locked="0"/>
    </xf>
    <xf numFmtId="3" fontId="45" fillId="0" borderId="54" xfId="13" applyNumberFormat="1" applyFont="1" applyBorder="1" applyProtection="1">
      <protection locked="0"/>
    </xf>
    <xf numFmtId="3" fontId="45" fillId="0" borderId="55" xfId="13" applyNumberFormat="1" applyFont="1" applyBorder="1" applyProtection="1">
      <protection locked="0"/>
    </xf>
    <xf numFmtId="0" fontId="45" fillId="0" borderId="5" xfId="13" applyFont="1" applyBorder="1" applyAlignment="1" applyProtection="1">
      <alignment horizontal="left" wrapText="1"/>
      <protection locked="0"/>
    </xf>
    <xf numFmtId="3" fontId="45" fillId="0" borderId="55" xfId="13" applyNumberFormat="1" applyFont="1" applyBorder="1" applyAlignment="1" applyProtection="1">
      <alignment wrapText="1"/>
      <protection locked="0"/>
    </xf>
    <xf numFmtId="0" fontId="45" fillId="0" borderId="0" xfId="13" applyFont="1" applyAlignment="1" applyProtection="1">
      <alignment horizontal="left" wrapText="1"/>
      <protection locked="0"/>
    </xf>
    <xf numFmtId="3" fontId="45" fillId="0" borderId="6" xfId="13" applyNumberFormat="1" applyFont="1" applyBorder="1" applyAlignment="1" applyProtection="1">
      <alignment wrapText="1"/>
      <protection locked="0"/>
    </xf>
    <xf numFmtId="3" fontId="45" fillId="0" borderId="28" xfId="13" applyNumberFormat="1" applyFont="1" applyBorder="1" applyAlignment="1" applyProtection="1">
      <alignment wrapText="1"/>
      <protection locked="0"/>
    </xf>
    <xf numFmtId="0" fontId="45" fillId="0" borderId="53" xfId="13" applyFont="1" applyBorder="1" applyAlignment="1" applyProtection="1">
      <alignment horizontal="left" wrapText="1"/>
      <protection locked="0"/>
    </xf>
    <xf numFmtId="0" fontId="45" fillId="0" borderId="53" xfId="13" applyFont="1" applyBorder="1" applyAlignment="1" applyProtection="1">
      <alignment horizontal="left" vertical="top" wrapText="1"/>
      <protection locked="0"/>
    </xf>
    <xf numFmtId="0" fontId="45" fillId="0" borderId="50" xfId="13" applyFont="1" applyBorder="1" applyAlignment="1" applyProtection="1">
      <alignment horizontal="left"/>
      <protection locked="0"/>
    </xf>
    <xf numFmtId="0" fontId="45" fillId="0" borderId="53" xfId="13" applyFont="1" applyBorder="1" applyAlignment="1" applyProtection="1">
      <alignment horizontal="right" wrapText="1"/>
      <protection locked="0"/>
    </xf>
    <xf numFmtId="0" fontId="45" fillId="0" borderId="53" xfId="13" applyFont="1" applyBorder="1" applyAlignment="1" applyProtection="1">
      <alignment horizontal="left"/>
      <protection locked="0"/>
    </xf>
    <xf numFmtId="0" fontId="45" fillId="0" borderId="53" xfId="13" applyFont="1" applyBorder="1" applyAlignment="1" applyProtection="1">
      <alignment horizontal="right" vertical="top" wrapText="1"/>
      <protection locked="0"/>
    </xf>
    <xf numFmtId="0" fontId="45" fillId="0" borderId="0" xfId="13" applyFont="1" applyAlignment="1" applyProtection="1">
      <alignment horizontal="right"/>
      <protection locked="0"/>
    </xf>
    <xf numFmtId="3" fontId="45" fillId="0" borderId="56" xfId="13" applyNumberFormat="1" applyFont="1" applyBorder="1" applyProtection="1">
      <protection locked="0"/>
    </xf>
    <xf numFmtId="0" fontId="45" fillId="0" borderId="0" xfId="13" applyFont="1" applyBorder="1" applyAlignment="1" applyProtection="1">
      <alignment horizontal="right"/>
      <protection locked="0"/>
    </xf>
    <xf numFmtId="3" fontId="45" fillId="0" borderId="0" xfId="13" applyNumberFormat="1" applyFont="1" applyFill="1" applyBorder="1" applyProtection="1">
      <protection locked="0"/>
    </xf>
    <xf numFmtId="3" fontId="45" fillId="0" borderId="10" xfId="13" applyNumberFormat="1" applyFont="1" applyBorder="1" applyProtection="1">
      <protection locked="0"/>
    </xf>
    <xf numFmtId="0" fontId="45" fillId="0" borderId="48" xfId="13" applyFont="1" applyBorder="1" applyAlignment="1" applyProtection="1">
      <protection locked="0"/>
    </xf>
    <xf numFmtId="0" fontId="45" fillId="0" borderId="49" xfId="13" applyFont="1" applyBorder="1" applyProtection="1">
      <protection locked="0"/>
    </xf>
    <xf numFmtId="0" fontId="45" fillId="0" borderId="0" xfId="13" applyFont="1" applyAlignment="1" applyProtection="1">
      <protection locked="0"/>
    </xf>
    <xf numFmtId="0" fontId="45" fillId="0" borderId="8" xfId="13" applyFont="1" applyBorder="1" applyAlignment="1" applyProtection="1">
      <alignment horizontal="right"/>
      <protection locked="0"/>
    </xf>
    <xf numFmtId="0" fontId="45" fillId="0" borderId="50" xfId="13" applyFont="1" applyBorder="1" applyAlignment="1" applyProtection="1">
      <protection locked="0"/>
    </xf>
    <xf numFmtId="0" fontId="45" fillId="0" borderId="2" xfId="13" applyFont="1" applyBorder="1" applyProtection="1">
      <protection locked="0"/>
    </xf>
    <xf numFmtId="0" fontId="45" fillId="0" borderId="2" xfId="13" applyFont="1" applyBorder="1" applyAlignment="1" applyProtection="1">
      <alignment horizontal="right"/>
      <protection locked="0"/>
    </xf>
    <xf numFmtId="0" fontId="45" fillId="0" borderId="14" xfId="13" applyFont="1" applyBorder="1" applyAlignment="1" applyProtection="1">
      <alignment wrapText="1"/>
      <protection locked="0"/>
    </xf>
    <xf numFmtId="0" fontId="45" fillId="0" borderId="5" xfId="13" quotePrefix="1" applyFont="1" applyBorder="1" applyAlignment="1" applyProtection="1">
      <alignment horizontal="right" vertical="top"/>
      <protection locked="0"/>
    </xf>
    <xf numFmtId="0" fontId="45" fillId="0" borderId="5" xfId="13" quotePrefix="1" applyFont="1" applyBorder="1" applyAlignment="1" applyProtection="1">
      <alignment horizontal="left" vertical="top"/>
      <protection locked="0"/>
    </xf>
    <xf numFmtId="0" fontId="45" fillId="0" borderId="5" xfId="13" applyFont="1" applyBorder="1" applyAlignment="1" applyProtection="1">
      <alignment vertical="top" wrapText="1"/>
      <protection locked="0"/>
    </xf>
    <xf numFmtId="0" fontId="45" fillId="0" borderId="50" xfId="13" applyFont="1" applyBorder="1" applyAlignment="1" applyProtection="1">
      <alignment vertical="top" wrapText="1"/>
      <protection locked="0"/>
    </xf>
    <xf numFmtId="3" fontId="45" fillId="0" borderId="6" xfId="13" applyNumberFormat="1" applyFont="1" applyBorder="1" applyAlignment="1" applyProtection="1">
      <alignment vertical="top" wrapText="1"/>
      <protection locked="0"/>
    </xf>
    <xf numFmtId="0" fontId="45" fillId="0" borderId="0" xfId="13" applyFont="1" applyAlignment="1" applyProtection="1">
      <alignment vertical="top" wrapText="1"/>
      <protection locked="0"/>
    </xf>
    <xf numFmtId="0" fontId="45" fillId="0" borderId="5" xfId="13" quotePrefix="1" applyFont="1" applyBorder="1" applyAlignment="1" applyProtection="1">
      <alignment horizontal="left"/>
      <protection locked="0"/>
    </xf>
    <xf numFmtId="0" fontId="45" fillId="0" borderId="5" xfId="13" quotePrefix="1" applyFont="1" applyBorder="1" applyAlignment="1" applyProtection="1">
      <alignment horizontal="right" wrapText="1"/>
      <protection locked="0"/>
    </xf>
    <xf numFmtId="0" fontId="45" fillId="0" borderId="0" xfId="13" quotePrefix="1" applyFont="1" applyAlignment="1" applyProtection="1">
      <alignment horizontal="left" wrapText="1"/>
      <protection locked="0"/>
    </xf>
    <xf numFmtId="0" fontId="45" fillId="0" borderId="57" xfId="13" applyFont="1" applyBorder="1" applyAlignment="1" applyProtection="1">
      <protection locked="0"/>
    </xf>
    <xf numFmtId="0" fontId="45" fillId="0" borderId="58" xfId="13" applyFont="1" applyBorder="1" applyAlignment="1" applyProtection="1">
      <protection locked="0"/>
    </xf>
    <xf numFmtId="0" fontId="45" fillId="0" borderId="5" xfId="13" quotePrefix="1" applyFont="1" applyBorder="1" applyAlignment="1" applyProtection="1">
      <alignment horizontal="left" wrapText="1"/>
      <protection locked="0"/>
    </xf>
    <xf numFmtId="3" fontId="46" fillId="0" borderId="0" xfId="13" applyNumberFormat="1" applyFont="1" applyAlignment="1" applyProtection="1">
      <alignment horizontal="center" wrapText="1"/>
      <protection locked="0"/>
    </xf>
    <xf numFmtId="3" fontId="46" fillId="0" borderId="0" xfId="13" applyNumberFormat="1" applyFont="1" applyProtection="1">
      <protection locked="0"/>
    </xf>
    <xf numFmtId="0" fontId="1" fillId="14" borderId="0" xfId="0" applyFont="1" applyFill="1" applyBorder="1" applyAlignment="1" applyProtection="1">
      <alignment horizontal="left" vertical="top" wrapText="1"/>
    </xf>
    <xf numFmtId="0" fontId="0" fillId="14" borderId="0" xfId="0" applyFill="1" applyBorder="1" applyAlignment="1" applyProtection="1">
      <alignment horizontal="left" vertical="top" wrapText="1"/>
    </xf>
    <xf numFmtId="0" fontId="48" fillId="14" borderId="0" xfId="0" applyFont="1" applyFill="1" applyBorder="1" applyAlignment="1" applyProtection="1">
      <alignment horizontal="center" vertical="center" wrapText="1"/>
    </xf>
    <xf numFmtId="0" fontId="48" fillId="14" borderId="1" xfId="0" applyFont="1" applyFill="1" applyBorder="1" applyAlignment="1" applyProtection="1">
      <alignment horizontal="center" vertical="center" wrapText="1"/>
    </xf>
    <xf numFmtId="0" fontId="23" fillId="14" borderId="0" xfId="0" applyFont="1" applyFill="1" applyBorder="1" applyAlignment="1" applyProtection="1">
      <alignment horizontal="center" vertical="center" wrapText="1"/>
    </xf>
    <xf numFmtId="0" fontId="23" fillId="0" borderId="0" xfId="0" applyFont="1" applyBorder="1" applyAlignment="1" applyProtection="1">
      <alignment horizontal="center" vertical="center" wrapText="1"/>
    </xf>
    <xf numFmtId="0" fontId="48" fillId="14" borderId="0" xfId="0" applyFont="1" applyFill="1" applyBorder="1" applyAlignment="1" applyProtection="1">
      <alignment horizontal="left" vertical="top" wrapText="1"/>
    </xf>
    <xf numFmtId="0" fontId="49" fillId="0" borderId="1" xfId="0" applyFont="1" applyFill="1" applyBorder="1" applyAlignment="1" applyProtection="1">
      <alignment horizontal="center" vertical="center" wrapText="1"/>
      <protection locked="0"/>
    </xf>
    <xf numFmtId="167" fontId="48" fillId="14" borderId="1" xfId="7" applyNumberFormat="1" applyFont="1" applyFill="1" applyBorder="1" applyAlignment="1" applyProtection="1">
      <alignment horizontal="center" vertical="center" wrapText="1"/>
    </xf>
    <xf numFmtId="0" fontId="23" fillId="14" borderId="0" xfId="0" applyFont="1" applyFill="1" applyBorder="1" applyAlignment="1" applyProtection="1">
      <alignment horizontal="left" vertical="top" wrapText="1"/>
    </xf>
    <xf numFmtId="0" fontId="23" fillId="0" borderId="0" xfId="0" applyFont="1" applyBorder="1" applyAlignment="1" applyProtection="1">
      <alignment horizontal="left" vertical="top" wrapText="1"/>
    </xf>
    <xf numFmtId="0" fontId="49" fillId="14" borderId="1" xfId="0" applyFont="1" applyFill="1" applyBorder="1" applyAlignment="1" applyProtection="1">
      <alignment horizontal="center" vertical="center" wrapText="1"/>
    </xf>
    <xf numFmtId="0" fontId="50" fillId="0" borderId="1" xfId="0" applyFont="1" applyFill="1" applyBorder="1" applyAlignment="1" applyProtection="1">
      <alignment horizontal="center" vertical="center" wrapText="1"/>
      <protection locked="0"/>
    </xf>
    <xf numFmtId="0" fontId="25" fillId="14" borderId="0" xfId="0" applyFont="1" applyFill="1" applyBorder="1" applyAlignment="1" applyProtection="1">
      <alignment horizontal="left" vertical="top" wrapText="1"/>
    </xf>
    <xf numFmtId="0" fontId="25" fillId="0" borderId="0" xfId="0" applyFont="1" applyBorder="1" applyAlignment="1" applyProtection="1">
      <alignment horizontal="left" vertical="top" wrapText="1"/>
    </xf>
    <xf numFmtId="0" fontId="50" fillId="14" borderId="1"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protection locked="0"/>
    </xf>
    <xf numFmtId="0" fontId="20" fillId="14" borderId="1" xfId="0" applyFont="1" applyFill="1" applyBorder="1" applyAlignment="1" applyProtection="1">
      <alignment horizontal="center" vertical="center" wrapText="1"/>
    </xf>
    <xf numFmtId="0" fontId="48" fillId="9" borderId="1" xfId="0" applyFont="1" applyFill="1" applyBorder="1" applyAlignment="1" applyProtection="1">
      <alignment horizontal="center" vertical="center" wrapText="1"/>
    </xf>
    <xf numFmtId="9" fontId="48" fillId="14" borderId="1" xfId="2" applyFont="1" applyFill="1" applyBorder="1" applyAlignment="1" applyProtection="1">
      <alignment horizontal="center" vertical="center" wrapText="1"/>
    </xf>
    <xf numFmtId="9" fontId="48" fillId="9" borderId="1" xfId="2" applyFont="1" applyFill="1" applyBorder="1" applyAlignment="1" applyProtection="1">
      <alignment horizontal="center" vertical="center" wrapText="1"/>
    </xf>
    <xf numFmtId="0" fontId="0" fillId="14" borderId="0" xfId="0" applyFill="1" applyBorder="1" applyAlignment="1" applyProtection="1">
      <alignment horizontal="center" vertical="center" wrapText="1"/>
    </xf>
    <xf numFmtId="0" fontId="0" fillId="10" borderId="0" xfId="0" applyFill="1" applyAlignment="1" applyProtection="1">
      <alignment horizontal="left" vertical="top" wrapText="1"/>
    </xf>
    <xf numFmtId="0" fontId="10" fillId="10" borderId="0" xfId="0" applyFont="1" applyFill="1" applyBorder="1" applyAlignment="1" applyProtection="1">
      <alignment horizontal="center" vertical="center" wrapText="1"/>
    </xf>
    <xf numFmtId="0" fontId="1" fillId="10" borderId="0" xfId="0" applyFont="1" applyFill="1" applyBorder="1" applyAlignment="1" applyProtection="1">
      <alignment horizontal="left" vertical="top" wrapText="1"/>
    </xf>
    <xf numFmtId="1" fontId="0" fillId="0" borderId="0" xfId="0" applyNumberFormat="1" applyFill="1" applyAlignment="1" applyProtection="1">
      <alignment horizontal="right" vertical="top" wrapText="1"/>
      <protection locked="0"/>
    </xf>
    <xf numFmtId="165" fontId="0" fillId="0" borderId="0" xfId="1" applyNumberFormat="1" applyFont="1" applyFill="1" applyAlignment="1" applyProtection="1">
      <alignment horizontal="right" vertical="top" wrapText="1"/>
      <protection locked="0"/>
    </xf>
    <xf numFmtId="173" fontId="0" fillId="10" borderId="0" xfId="0" applyNumberFormat="1" applyFill="1" applyAlignment="1" applyProtection="1">
      <alignment horizontal="left" vertical="top" wrapText="1"/>
    </xf>
    <xf numFmtId="0" fontId="1" fillId="10" borderId="0" xfId="0" applyFont="1" applyFill="1" applyAlignment="1" applyProtection="1">
      <alignment horizontal="right" vertical="top" wrapText="1"/>
    </xf>
    <xf numFmtId="0" fontId="0" fillId="10" borderId="0" xfId="0" applyFill="1" applyAlignment="1" applyProtection="1">
      <alignment horizontal="left" wrapText="1"/>
    </xf>
    <xf numFmtId="0" fontId="0" fillId="0" borderId="0" xfId="0" applyAlignment="1" applyProtection="1">
      <alignment horizontal="left" wrapText="1"/>
    </xf>
    <xf numFmtId="165" fontId="0" fillId="10" borderId="0" xfId="1" applyNumberFormat="1" applyFont="1" applyFill="1" applyAlignment="1" applyProtection="1">
      <alignment horizontal="right" vertical="top" wrapText="1"/>
    </xf>
    <xf numFmtId="0" fontId="0" fillId="10" borderId="0" xfId="0" applyFill="1" applyBorder="1" applyAlignment="1" applyProtection="1">
      <alignment horizontal="center" vertical="center" wrapText="1"/>
    </xf>
    <xf numFmtId="0" fontId="1" fillId="10" borderId="0" xfId="0" applyFont="1" applyFill="1" applyBorder="1" applyAlignment="1" applyProtection="1">
      <alignment horizontal="center" vertical="center" wrapText="1"/>
    </xf>
    <xf numFmtId="0" fontId="32" fillId="10" borderId="0" xfId="0" applyFont="1" applyFill="1" applyBorder="1" applyAlignment="1" applyProtection="1">
      <alignment horizontal="center" vertical="center" wrapText="1"/>
    </xf>
    <xf numFmtId="0" fontId="14" fillId="10" borderId="0" xfId="6" applyFill="1" applyBorder="1" applyAlignment="1" applyProtection="1">
      <alignment horizontal="center" vertical="center" wrapText="1"/>
    </xf>
    <xf numFmtId="49" fontId="0" fillId="0" borderId="0" xfId="0" applyNumberFormat="1" applyBorder="1" applyAlignment="1">
      <alignment horizontal="left" vertical="center"/>
    </xf>
    <xf numFmtId="49" fontId="0" fillId="0" borderId="0" xfId="0" applyNumberFormat="1" applyBorder="1" applyAlignment="1">
      <alignment horizontal="left"/>
    </xf>
    <xf numFmtId="0" fontId="51" fillId="10" borderId="0" xfId="0" applyFont="1" applyFill="1" applyBorder="1" applyAlignment="1" applyProtection="1">
      <alignment vertical="top" wrapText="1"/>
    </xf>
    <xf numFmtId="0" fontId="1" fillId="10" borderId="0" xfId="0" applyFont="1" applyFill="1" applyBorder="1" applyAlignment="1" applyProtection="1">
      <alignment horizontal="right" vertical="top"/>
    </xf>
    <xf numFmtId="49" fontId="1" fillId="10" borderId="0" xfId="0" applyNumberFormat="1" applyFont="1" applyFill="1" applyBorder="1" applyAlignment="1" applyProtection="1">
      <alignment horizontal="left" vertical="top" wrapText="1"/>
      <protection locked="0"/>
    </xf>
    <xf numFmtId="0" fontId="1" fillId="10" borderId="0" xfId="0" applyFont="1" applyFill="1" applyBorder="1" applyAlignment="1" applyProtection="1">
      <alignment horizontal="left" vertical="top" wrapText="1"/>
      <protection locked="0"/>
    </xf>
    <xf numFmtId="165" fontId="0" fillId="10" borderId="0" xfId="1" applyNumberFormat="1" applyFont="1" applyFill="1" applyBorder="1" applyAlignment="1" applyProtection="1">
      <alignment horizontal="left" vertical="top" wrapText="1"/>
      <protection locked="0"/>
    </xf>
    <xf numFmtId="14" fontId="0" fillId="10" borderId="0" xfId="0" applyNumberFormat="1" applyFill="1" applyBorder="1" applyAlignment="1" applyProtection="1">
      <alignment horizontal="center" vertical="top" wrapText="1"/>
      <protection locked="0"/>
    </xf>
    <xf numFmtId="3" fontId="45" fillId="0" borderId="4" xfId="13" applyNumberFormat="1" applyFont="1" applyFill="1" applyBorder="1" applyProtection="1">
      <protection locked="0"/>
    </xf>
    <xf numFmtId="0" fontId="45" fillId="0" borderId="0" xfId="13" applyFont="1" applyFill="1" applyProtection="1">
      <protection locked="0"/>
    </xf>
    <xf numFmtId="0" fontId="45" fillId="0" borderId="8" xfId="13" applyFont="1" applyBorder="1" applyProtection="1">
      <protection locked="0"/>
    </xf>
    <xf numFmtId="0" fontId="46" fillId="0" borderId="59" xfId="13" applyFont="1" applyBorder="1" applyProtection="1">
      <protection locked="0"/>
    </xf>
    <xf numFmtId="0" fontId="45" fillId="0" borderId="1" xfId="13" applyFont="1" applyBorder="1" applyProtection="1">
      <protection locked="0"/>
    </xf>
    <xf numFmtId="0" fontId="45" fillId="0" borderId="1" xfId="13" applyFont="1" applyFill="1" applyBorder="1" applyProtection="1">
      <protection locked="0"/>
    </xf>
    <xf numFmtId="0" fontId="45" fillId="0" borderId="0" xfId="13" applyFont="1" applyAlignment="1" applyProtection="1">
      <alignment vertical="center"/>
      <protection locked="0"/>
    </xf>
    <xf numFmtId="3" fontId="45" fillId="9" borderId="4" xfId="13" applyNumberFormat="1" applyFont="1" applyFill="1" applyBorder="1" applyProtection="1">
      <protection locked="0"/>
    </xf>
    <xf numFmtId="3" fontId="45" fillId="9" borderId="6" xfId="13" applyNumberFormat="1" applyFont="1" applyFill="1" applyBorder="1" applyProtection="1">
      <protection locked="0"/>
    </xf>
    <xf numFmtId="3" fontId="45" fillId="9" borderId="56" xfId="13" applyNumberFormat="1" applyFont="1" applyFill="1" applyBorder="1" applyProtection="1">
      <protection locked="0"/>
    </xf>
    <xf numFmtId="3" fontId="45" fillId="9" borderId="28" xfId="13" applyNumberFormat="1" applyFont="1" applyFill="1" applyBorder="1" applyProtection="1">
      <protection locked="0"/>
    </xf>
    <xf numFmtId="0" fontId="43" fillId="0" borderId="20" xfId="0" applyFont="1" applyBorder="1" applyAlignment="1">
      <alignment vertical="top"/>
    </xf>
    <xf numFmtId="0" fontId="43" fillId="0" borderId="17" xfId="0" applyFont="1" applyBorder="1" applyAlignment="1">
      <alignment vertical="top"/>
    </xf>
    <xf numFmtId="0" fontId="43" fillId="0" borderId="11" xfId="0" applyFont="1" applyBorder="1" applyAlignment="1">
      <alignment vertical="top"/>
    </xf>
    <xf numFmtId="0" fontId="43" fillId="0" borderId="16" xfId="0" applyFont="1" applyBorder="1" applyAlignment="1">
      <alignment vertical="top"/>
    </xf>
    <xf numFmtId="0" fontId="43" fillId="0" borderId="0" xfId="0" applyFont="1" applyBorder="1" applyAlignment="1">
      <alignment vertical="top"/>
    </xf>
    <xf numFmtId="0" fontId="43" fillId="0" borderId="13" xfId="0" applyFont="1" applyBorder="1" applyAlignment="1">
      <alignment vertical="top"/>
    </xf>
    <xf numFmtId="165" fontId="43" fillId="0" borderId="12" xfId="1" applyNumberFormat="1" applyFont="1" applyBorder="1"/>
    <xf numFmtId="165" fontId="43" fillId="0" borderId="4" xfId="1" applyNumberFormat="1" applyFont="1" applyBorder="1" applyAlignment="1">
      <alignment horizontal="center"/>
    </xf>
    <xf numFmtId="165" fontId="43" fillId="0" borderId="10" xfId="1" applyNumberFormat="1" applyFont="1" applyBorder="1" applyAlignment="1">
      <alignment horizontal="center"/>
    </xf>
    <xf numFmtId="0" fontId="24" fillId="0" borderId="3" xfId="0" applyFont="1" applyFill="1" applyBorder="1" applyAlignment="1" applyProtection="1">
      <alignment horizontal="left" vertical="center" wrapText="1"/>
    </xf>
    <xf numFmtId="168" fontId="27" fillId="16" borderId="0" xfId="0" applyNumberFormat="1" applyFont="1" applyFill="1" applyBorder="1" applyAlignment="1" applyProtection="1">
      <alignment horizontal="center" vertical="top" wrapText="1"/>
    </xf>
    <xf numFmtId="0" fontId="27" fillId="16" borderId="0" xfId="0" applyFont="1" applyFill="1" applyBorder="1" applyAlignment="1" applyProtection="1">
      <alignment horizontal="left" vertical="top" wrapText="1"/>
      <protection locked="0"/>
    </xf>
    <xf numFmtId="0" fontId="27" fillId="16" borderId="13" xfId="0" applyNumberFormat="1" applyFont="1" applyFill="1" applyBorder="1" applyAlignment="1" applyProtection="1">
      <alignment horizontal="center" vertical="top" wrapText="1"/>
    </xf>
    <xf numFmtId="165" fontId="27" fillId="16" borderId="7" xfId="1" applyNumberFormat="1" applyFont="1" applyFill="1" applyBorder="1" applyAlignment="1">
      <alignment horizontal="center" vertical="center"/>
    </xf>
    <xf numFmtId="165" fontId="27" fillId="16" borderId="3" xfId="1" applyNumberFormat="1" applyFont="1" applyFill="1" applyBorder="1" applyAlignment="1">
      <alignment horizontal="center" vertical="center"/>
    </xf>
    <xf numFmtId="165" fontId="27" fillId="16" borderId="9" xfId="1" applyNumberFormat="1" applyFont="1" applyFill="1" applyBorder="1" applyAlignment="1">
      <alignment horizontal="center" vertical="center"/>
    </xf>
    <xf numFmtId="165" fontId="27" fillId="16" borderId="1" xfId="1" applyNumberFormat="1" applyFont="1" applyFill="1" applyBorder="1" applyProtection="1">
      <protection locked="0"/>
    </xf>
    <xf numFmtId="0" fontId="23" fillId="10" borderId="2" xfId="0" applyFont="1" applyFill="1" applyBorder="1"/>
    <xf numFmtId="9" fontId="23" fillId="10" borderId="14" xfId="2" applyFont="1" applyFill="1" applyBorder="1"/>
    <xf numFmtId="0" fontId="0" fillId="10" borderId="0" xfId="0" applyFont="1" applyFill="1" applyAlignment="1" applyProtection="1">
      <alignment vertical="center"/>
    </xf>
    <xf numFmtId="0" fontId="0" fillId="10" borderId="0" xfId="0" applyFont="1" applyFill="1" applyAlignment="1" applyProtection="1">
      <alignment horizontal="left" vertical="center" wrapText="1"/>
    </xf>
    <xf numFmtId="0" fontId="0" fillId="10" borderId="0" xfId="0" applyFont="1" applyFill="1" applyAlignment="1" applyProtection="1">
      <alignment horizontal="center" vertical="center"/>
    </xf>
    <xf numFmtId="0" fontId="9" fillId="0" borderId="7" xfId="4" applyFont="1" applyBorder="1" applyAlignment="1" applyProtection="1">
      <alignment vertical="center"/>
      <protection locked="0"/>
    </xf>
    <xf numFmtId="3" fontId="4" fillId="0" borderId="3" xfId="4" applyNumberFormat="1" applyFont="1" applyBorder="1" applyProtection="1">
      <protection locked="0"/>
    </xf>
    <xf numFmtId="165" fontId="4" fillId="0" borderId="3" xfId="1" applyNumberFormat="1" applyFont="1" applyBorder="1" applyProtection="1">
      <protection locked="0"/>
    </xf>
    <xf numFmtId="3" fontId="4" fillId="0" borderId="9" xfId="4" applyNumberFormat="1" applyFont="1" applyBorder="1" applyProtection="1">
      <protection locked="0"/>
    </xf>
    <xf numFmtId="3" fontId="4" fillId="0" borderId="9" xfId="4" applyNumberFormat="1" applyFont="1" applyBorder="1" applyAlignment="1" applyProtection="1">
      <alignment horizontal="center" vertical="center"/>
      <protection locked="0"/>
    </xf>
    <xf numFmtId="0" fontId="4" fillId="0" borderId="3" xfId="4" applyFont="1" applyBorder="1" applyProtection="1">
      <protection locked="0"/>
    </xf>
    <xf numFmtId="0" fontId="4" fillId="0" borderId="9" xfId="4" applyFont="1" applyBorder="1" applyProtection="1">
      <protection locked="0"/>
    </xf>
    <xf numFmtId="0" fontId="4" fillId="0" borderId="9" xfId="4" applyFont="1" applyBorder="1" applyAlignment="1" applyProtection="1">
      <alignment horizontal="center" vertical="center"/>
      <protection locked="0"/>
    </xf>
    <xf numFmtId="0" fontId="4" fillId="0" borderId="1" xfId="4" applyFont="1" applyBorder="1" applyAlignment="1" applyProtection="1">
      <alignment horizontal="center" vertical="center"/>
      <protection locked="0"/>
    </xf>
    <xf numFmtId="0" fontId="9" fillId="0" borderId="21" xfId="4" applyFont="1" applyBorder="1" applyAlignment="1" applyProtection="1">
      <alignment vertical="center"/>
      <protection locked="0"/>
    </xf>
    <xf numFmtId="0" fontId="4" fillId="0" borderId="22" xfId="4" applyFont="1" applyBorder="1" applyProtection="1">
      <protection locked="0"/>
    </xf>
    <xf numFmtId="165" fontId="4" fillId="0" borderId="22" xfId="1" applyNumberFormat="1" applyFont="1" applyBorder="1" applyProtection="1">
      <protection locked="0"/>
    </xf>
    <xf numFmtId="0" fontId="4" fillId="0" borderId="23" xfId="4" applyFont="1" applyBorder="1" applyProtection="1">
      <protection locked="0"/>
    </xf>
    <xf numFmtId="0" fontId="4" fillId="0" borderId="23" xfId="4" applyFont="1" applyBorder="1" applyAlignment="1" applyProtection="1">
      <alignment horizontal="center" vertical="center"/>
      <protection locked="0"/>
    </xf>
    <xf numFmtId="0" fontId="9" fillId="0" borderId="10" xfId="4" applyFont="1" applyBorder="1" applyAlignment="1" applyProtection="1">
      <alignment vertical="center"/>
      <protection locked="0"/>
    </xf>
    <xf numFmtId="165" fontId="4" fillId="0" borderId="9" xfId="1" applyNumberFormat="1" applyFont="1" applyBorder="1" applyProtection="1">
      <protection locked="0"/>
    </xf>
    <xf numFmtId="0" fontId="9" fillId="0" borderId="1" xfId="4" applyFont="1" applyBorder="1" applyAlignment="1" applyProtection="1">
      <alignment vertical="center"/>
      <protection locked="0"/>
    </xf>
    <xf numFmtId="165" fontId="4" fillId="0" borderId="1" xfId="1" applyNumberFormat="1" applyFont="1" applyBorder="1" applyProtection="1">
      <protection locked="0"/>
    </xf>
    <xf numFmtId="0" fontId="9" fillId="0" borderId="1" xfId="4" applyFont="1" applyBorder="1" applyAlignment="1" applyProtection="1">
      <alignment horizontal="right" vertical="center"/>
      <protection locked="0"/>
    </xf>
    <xf numFmtId="9" fontId="4" fillId="0" borderId="1" xfId="2" applyFont="1" applyBorder="1" applyProtection="1">
      <protection locked="0"/>
    </xf>
    <xf numFmtId="0" fontId="8" fillId="0" borderId="3" xfId="4" applyFont="1" applyBorder="1" applyProtection="1">
      <protection locked="0"/>
    </xf>
    <xf numFmtId="165" fontId="8" fillId="0" borderId="3" xfId="1" applyNumberFormat="1" applyFont="1" applyBorder="1" applyProtection="1">
      <protection locked="0"/>
    </xf>
    <xf numFmtId="0" fontId="8" fillId="0" borderId="9" xfId="4" applyFont="1" applyBorder="1" applyAlignment="1" applyProtection="1">
      <alignment horizontal="center" vertical="center"/>
      <protection locked="0"/>
    </xf>
    <xf numFmtId="0" fontId="4" fillId="0" borderId="7" xfId="4" applyFont="1" applyBorder="1" applyAlignment="1" applyProtection="1">
      <alignment horizontal="right" vertical="center"/>
      <protection locked="0"/>
    </xf>
    <xf numFmtId="0" fontId="4" fillId="0" borderId="7" xfId="4" applyFont="1" applyBorder="1" applyProtection="1">
      <protection locked="0"/>
    </xf>
    <xf numFmtId="165" fontId="4" fillId="0" borderId="7" xfId="1" applyNumberFormat="1" applyFont="1" applyBorder="1" applyProtection="1">
      <protection locked="0"/>
    </xf>
    <xf numFmtId="9" fontId="8" fillId="0" borderId="1" xfId="2" applyFont="1" applyBorder="1" applyProtection="1">
      <protection locked="0"/>
    </xf>
    <xf numFmtId="165" fontId="8" fillId="0" borderId="1" xfId="1" applyNumberFormat="1" applyFont="1" applyBorder="1" applyProtection="1">
      <protection locked="0"/>
    </xf>
    <xf numFmtId="0" fontId="8" fillId="0" borderId="1" xfId="4" applyFont="1" applyBorder="1" applyProtection="1">
      <protection locked="0"/>
    </xf>
    <xf numFmtId="0" fontId="8" fillId="0" borderId="1" xfId="4" applyFont="1" applyBorder="1" applyAlignment="1" applyProtection="1">
      <alignment horizontal="center" vertical="center"/>
      <protection locked="0"/>
    </xf>
    <xf numFmtId="165" fontId="8" fillId="0" borderId="0" xfId="1" applyNumberFormat="1" applyFont="1" applyBorder="1" applyProtection="1">
      <protection locked="0"/>
    </xf>
    <xf numFmtId="0" fontId="8" fillId="0" borderId="0" xfId="4" applyFont="1" applyBorder="1" applyAlignment="1" applyProtection="1">
      <alignment horizontal="center" vertical="center"/>
      <protection locked="0"/>
    </xf>
    <xf numFmtId="0" fontId="45" fillId="0" borderId="0" xfId="13" applyFont="1" applyProtection="1"/>
    <xf numFmtId="0" fontId="46" fillId="0" borderId="7" xfId="13" applyFont="1" applyBorder="1" applyAlignment="1" applyProtection="1">
      <alignment horizontal="center" vertical="center"/>
    </xf>
    <xf numFmtId="0" fontId="45" fillId="0" borderId="3" xfId="13" applyFont="1" applyBorder="1" applyProtection="1"/>
    <xf numFmtId="0" fontId="46" fillId="0" borderId="9" xfId="13" applyFont="1" applyBorder="1" applyAlignment="1" applyProtection="1">
      <alignment wrapText="1"/>
    </xf>
    <xf numFmtId="3" fontId="45" fillId="0" borderId="11" xfId="13" applyNumberFormat="1" applyFont="1" applyBorder="1" applyAlignment="1" applyProtection="1">
      <alignment horizontal="center" vertical="center" wrapText="1"/>
    </xf>
    <xf numFmtId="3" fontId="45" fillId="0" borderId="12" xfId="13" applyNumberFormat="1" applyFont="1" applyBorder="1" applyAlignment="1" applyProtection="1">
      <alignment horizontal="center" vertical="center" wrapText="1"/>
    </xf>
    <xf numFmtId="3" fontId="46" fillId="9" borderId="12" xfId="13" applyNumberFormat="1" applyFont="1" applyFill="1" applyBorder="1" applyAlignment="1" applyProtection="1">
      <alignment horizontal="center" vertical="center" wrapText="1"/>
    </xf>
    <xf numFmtId="0" fontId="46" fillId="0" borderId="15" xfId="13" applyFont="1" applyBorder="1" applyProtection="1"/>
    <xf numFmtId="0" fontId="45" fillId="0" borderId="2" xfId="13" applyFont="1" applyBorder="1" applyProtection="1"/>
    <xf numFmtId="0" fontId="45" fillId="0" borderId="2" xfId="13" applyFont="1" applyBorder="1" applyAlignment="1" applyProtection="1">
      <alignment wrapText="1"/>
    </xf>
    <xf numFmtId="3" fontId="45" fillId="0" borderId="1" xfId="13" applyNumberFormat="1" applyFont="1" applyBorder="1" applyProtection="1"/>
    <xf numFmtId="3" fontId="45" fillId="9" borderId="1" xfId="13" applyNumberFormat="1" applyFont="1" applyFill="1" applyBorder="1" applyProtection="1"/>
    <xf numFmtId="3" fontId="45" fillId="0" borderId="1" xfId="13" applyNumberFormat="1" applyFont="1" applyFill="1" applyBorder="1" applyProtection="1"/>
    <xf numFmtId="0" fontId="6" fillId="0" borderId="1" xfId="3" applyFont="1" applyBorder="1" applyAlignment="1" applyProtection="1">
      <alignment vertical="center" wrapText="1"/>
    </xf>
    <xf numFmtId="3" fontId="45" fillId="0" borderId="0" xfId="13" applyNumberFormat="1" applyFont="1" applyFill="1" applyBorder="1" applyProtection="1"/>
    <xf numFmtId="0" fontId="46" fillId="0" borderId="7" xfId="13" applyFont="1" applyBorder="1" applyProtection="1"/>
    <xf numFmtId="0" fontId="45" fillId="0" borderId="3" xfId="13" applyFont="1" applyBorder="1" applyAlignment="1" applyProtection="1">
      <alignment horizontal="right"/>
    </xf>
    <xf numFmtId="0" fontId="45" fillId="0" borderId="3" xfId="13" applyFont="1" applyBorder="1" applyAlignment="1" applyProtection="1">
      <alignment wrapText="1"/>
    </xf>
    <xf numFmtId="0" fontId="45" fillId="0" borderId="3" xfId="13" applyFont="1" applyBorder="1" applyAlignment="1" applyProtection="1">
      <alignment horizontal="right" wrapText="1"/>
    </xf>
    <xf numFmtId="0" fontId="46" fillId="0" borderId="7" xfId="13" applyFont="1" applyBorder="1" applyAlignment="1" applyProtection="1">
      <alignment horizontal="left"/>
    </xf>
    <xf numFmtId="0" fontId="46" fillId="0" borderId="3" xfId="13" applyFont="1" applyBorder="1" applyAlignment="1" applyProtection="1">
      <alignment horizontal="right"/>
    </xf>
    <xf numFmtId="0" fontId="45" fillId="0" borderId="0" xfId="13" applyFont="1" applyAlignment="1" applyProtection="1">
      <alignment vertical="center"/>
    </xf>
    <xf numFmtId="0" fontId="46" fillId="0" borderId="1" xfId="13" applyFont="1" applyBorder="1" applyAlignment="1" applyProtection="1">
      <alignment vertical="center"/>
    </xf>
    <xf numFmtId="0" fontId="45" fillId="0" borderId="1" xfId="13" applyFont="1" applyBorder="1" applyAlignment="1" applyProtection="1">
      <alignment vertical="center" wrapText="1"/>
    </xf>
    <xf numFmtId="3" fontId="45" fillId="0" borderId="1" xfId="13" applyNumberFormat="1" applyFont="1" applyBorder="1" applyAlignment="1" applyProtection="1">
      <alignment vertical="center"/>
    </xf>
    <xf numFmtId="3" fontId="45" fillId="9" borderId="1" xfId="13" applyNumberFormat="1" applyFont="1" applyFill="1" applyBorder="1" applyAlignment="1" applyProtection="1">
      <alignment vertical="center"/>
    </xf>
    <xf numFmtId="3" fontId="45" fillId="0" borderId="1" xfId="13" applyNumberFormat="1" applyFont="1" applyFill="1" applyBorder="1" applyAlignment="1" applyProtection="1">
      <alignment vertical="center"/>
    </xf>
    <xf numFmtId="0" fontId="6" fillId="0" borderId="1" xfId="3" applyFont="1" applyFill="1" applyBorder="1" applyAlignment="1" applyProtection="1">
      <alignment vertical="center" wrapText="1"/>
    </xf>
    <xf numFmtId="0" fontId="46" fillId="0" borderId="0" xfId="13" applyFont="1" applyBorder="1" applyProtection="1"/>
    <xf numFmtId="0" fontId="45" fillId="0" borderId="1" xfId="13" applyFont="1" applyBorder="1" applyAlignment="1" applyProtection="1">
      <alignment wrapText="1"/>
    </xf>
    <xf numFmtId="0" fontId="45" fillId="0" borderId="0" xfId="13" applyFont="1" applyBorder="1" applyProtection="1"/>
    <xf numFmtId="0" fontId="1" fillId="2" borderId="0" xfId="0" applyFont="1" applyFill="1" applyBorder="1" applyAlignment="1" applyProtection="1">
      <alignment horizontal="left" wrapText="1"/>
    </xf>
    <xf numFmtId="0" fontId="0" fillId="0" borderId="0" xfId="0" applyBorder="1" applyAlignment="1">
      <alignment horizontal="left"/>
    </xf>
    <xf numFmtId="0" fontId="28" fillId="2" borderId="0" xfId="0" applyFont="1" applyFill="1" applyBorder="1" applyAlignment="1" applyProtection="1">
      <alignment horizontal="left" wrapText="1"/>
    </xf>
    <xf numFmtId="0" fontId="0" fillId="0" borderId="0" xfId="0" applyBorder="1" applyAlignment="1" applyProtection="1">
      <alignment horizontal="left" vertical="top" wrapText="1"/>
    </xf>
    <xf numFmtId="49" fontId="33" fillId="2" borderId="0" xfId="0" applyNumberFormat="1" applyFont="1" applyFill="1" applyBorder="1" applyAlignment="1" applyProtection="1">
      <alignment horizontal="center" wrapText="1"/>
    </xf>
    <xf numFmtId="0" fontId="20" fillId="2" borderId="0" xfId="0" applyFont="1" applyFill="1"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center" vertical="top" wrapText="1"/>
    </xf>
    <xf numFmtId="0" fontId="1" fillId="2" borderId="2" xfId="0" applyFont="1" applyFill="1" applyBorder="1" applyAlignment="1" applyProtection="1">
      <alignment vertical="top" wrapText="1"/>
    </xf>
    <xf numFmtId="0" fontId="20" fillId="0" borderId="0" xfId="0" applyFont="1" applyFill="1" applyBorder="1" applyAlignment="1" applyProtection="1">
      <alignment vertical="top" wrapText="1"/>
    </xf>
    <xf numFmtId="0" fontId="20" fillId="2" borderId="0" xfId="0" applyFont="1" applyFill="1" applyBorder="1" applyAlignment="1" applyProtection="1">
      <alignment vertical="top" wrapText="1"/>
    </xf>
    <xf numFmtId="0" fontId="51"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1" fillId="2" borderId="0" xfId="0" applyFont="1" applyFill="1" applyAlignment="1" applyProtection="1">
      <alignment horizontal="center" vertical="top" wrapText="1"/>
    </xf>
    <xf numFmtId="0" fontId="14" fillId="10" borderId="0" xfId="6" applyFill="1" applyBorder="1" applyAlignment="1" applyProtection="1">
      <alignment horizontal="center" vertical="center" wrapText="1"/>
    </xf>
    <xf numFmtId="0" fontId="32" fillId="10" borderId="0" xfId="0" applyFont="1" applyFill="1" applyBorder="1" applyAlignment="1" applyProtection="1">
      <alignment horizontal="center" vertical="center" wrapText="1"/>
    </xf>
    <xf numFmtId="0" fontId="15" fillId="10" borderId="0" xfId="0" applyFont="1" applyFill="1" applyBorder="1" applyAlignment="1" applyProtection="1">
      <alignment horizontal="center" vertical="center" wrapText="1"/>
    </xf>
    <xf numFmtId="0" fontId="4" fillId="10" borderId="0" xfId="6" applyFont="1" applyFill="1" applyBorder="1" applyAlignment="1" applyProtection="1">
      <alignment horizontal="center" vertical="center" wrapText="1"/>
    </xf>
    <xf numFmtId="0" fontId="10" fillId="10" borderId="0" xfId="0" applyFont="1" applyFill="1" applyBorder="1" applyAlignment="1" applyProtection="1">
      <alignment horizontal="center" vertical="center" wrapText="1"/>
    </xf>
    <xf numFmtId="0" fontId="1" fillId="2" borderId="19"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0" fillId="0" borderId="18"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xf>
    <xf numFmtId="0" fontId="35" fillId="0" borderId="0"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56" fillId="0" borderId="0" xfId="0" applyFont="1" applyFill="1" applyAlignment="1" applyProtection="1">
      <alignment horizontal="center" wrapText="1"/>
    </xf>
    <xf numFmtId="0" fontId="51" fillId="2" borderId="0" xfId="0" applyFont="1" applyFill="1" applyAlignment="1" applyProtection="1">
      <alignment horizontal="center" vertical="top"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55" fillId="2" borderId="0" xfId="6" applyFont="1" applyFill="1" applyAlignment="1" applyProtection="1">
      <alignment horizontal="center" vertical="top" wrapText="1"/>
    </xf>
    <xf numFmtId="0" fontId="10" fillId="3" borderId="18"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21" fillId="2" borderId="0" xfId="0" applyFont="1" applyFill="1" applyBorder="1" applyAlignment="1" applyProtection="1">
      <alignment horizontal="left" vertical="top" wrapText="1"/>
    </xf>
    <xf numFmtId="0" fontId="18"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165" fontId="0" fillId="5" borderId="0" xfId="1" applyNumberFormat="1" applyFont="1" applyFill="1" applyBorder="1" applyAlignment="1" applyProtection="1">
      <alignment horizontal="left" vertical="top" wrapText="1"/>
    </xf>
    <xf numFmtId="166" fontId="0" fillId="5" borderId="0" xfId="0" applyNumberFormat="1" applyFill="1" applyBorder="1" applyAlignment="1" applyProtection="1">
      <alignment horizontal="left" vertical="top" wrapText="1"/>
    </xf>
    <xf numFmtId="0" fontId="0" fillId="0" borderId="17"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53" fillId="0" borderId="17" xfId="0" applyFont="1" applyFill="1" applyBorder="1" applyAlignment="1" applyProtection="1">
      <alignment horizontal="center" wrapText="1"/>
    </xf>
    <xf numFmtId="0" fontId="53"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0" fillId="2" borderId="0" xfId="0" applyFont="1" applyFill="1" applyAlignment="1" applyProtection="1">
      <alignment horizontal="left" vertical="top" wrapText="1"/>
    </xf>
    <xf numFmtId="0" fontId="20" fillId="2" borderId="0" xfId="0" applyFont="1" applyFill="1" applyBorder="1" applyAlignment="1" applyProtection="1">
      <alignment horizontal="left" vertical="top" wrapText="1"/>
    </xf>
    <xf numFmtId="0" fontId="20" fillId="2" borderId="0" xfId="0" applyFont="1" applyFill="1" applyBorder="1" applyAlignment="1" applyProtection="1">
      <alignment horizontal="center" vertical="top" wrapText="1"/>
    </xf>
    <xf numFmtId="0" fontId="0" fillId="0" borderId="0" xfId="0" applyBorder="1" applyAlignment="1">
      <alignment horizontal="left"/>
    </xf>
    <xf numFmtId="0" fontId="0" fillId="0" borderId="0" xfId="0" applyBorder="1" applyAlignment="1"/>
    <xf numFmtId="0" fontId="28" fillId="2" borderId="0" xfId="0" applyFont="1" applyFill="1" applyBorder="1" applyAlignment="1" applyProtection="1">
      <alignment horizontal="left" wrapText="1"/>
    </xf>
    <xf numFmtId="0" fontId="0" fillId="2" borderId="0"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10" fillId="3" borderId="0" xfId="0" applyFont="1" applyFill="1" applyBorder="1" applyAlignment="1" applyProtection="1">
      <alignment horizontal="center" vertical="center" wrapText="1"/>
    </xf>
    <xf numFmtId="0" fontId="48" fillId="14" borderId="1" xfId="0" applyFont="1" applyFill="1" applyBorder="1" applyAlignment="1" applyProtection="1">
      <alignment horizontal="left" vertical="top" wrapText="1"/>
    </xf>
    <xf numFmtId="0" fontId="23" fillId="0" borderId="1" xfId="0" applyFont="1" applyFill="1" applyBorder="1" applyAlignment="1" applyProtection="1">
      <alignment horizontal="left" vertical="top" wrapText="1"/>
      <protection locked="0"/>
    </xf>
    <xf numFmtId="0" fontId="10" fillId="15" borderId="0" xfId="0" applyFont="1" applyFill="1" applyBorder="1" applyAlignment="1" applyProtection="1">
      <alignment horizontal="center" vertical="top" wrapText="1"/>
    </xf>
    <xf numFmtId="0" fontId="48" fillId="14" borderId="1" xfId="0" applyFont="1" applyFill="1" applyBorder="1" applyAlignment="1" applyProtection="1">
      <alignment horizontal="center" vertical="center" wrapText="1"/>
    </xf>
    <xf numFmtId="0" fontId="48" fillId="14" borderId="7" xfId="0" applyFont="1" applyFill="1" applyBorder="1" applyAlignment="1" applyProtection="1">
      <alignment horizontal="center" vertical="center" wrapText="1"/>
    </xf>
    <xf numFmtId="0" fontId="48" fillId="14" borderId="3" xfId="0" applyFont="1" applyFill="1" applyBorder="1" applyAlignment="1" applyProtection="1">
      <alignment horizontal="center" vertical="center" wrapText="1"/>
    </xf>
    <xf numFmtId="0" fontId="48" fillId="14" borderId="9" xfId="0" applyFont="1" applyFill="1" applyBorder="1" applyAlignment="1" applyProtection="1">
      <alignment horizontal="center" vertical="center" wrapText="1"/>
    </xf>
    <xf numFmtId="0" fontId="20" fillId="14" borderId="1" xfId="0" applyFont="1" applyFill="1" applyBorder="1" applyAlignment="1" applyProtection="1">
      <alignment horizontal="left" vertical="top" wrapText="1"/>
    </xf>
    <xf numFmtId="0" fontId="25" fillId="0" borderId="1" xfId="0" applyFont="1" applyFill="1" applyBorder="1" applyAlignment="1" applyProtection="1">
      <alignment horizontal="left" vertical="top" wrapText="1"/>
      <protection locked="0"/>
    </xf>
    <xf numFmtId="0" fontId="1" fillId="0" borderId="0" xfId="0" applyFont="1" applyFill="1" applyBorder="1" applyAlignment="1" applyProtection="1">
      <alignment horizontal="left" vertical="top" wrapText="1"/>
    </xf>
    <xf numFmtId="0" fontId="0" fillId="10" borderId="0" xfId="0" applyFill="1" applyAlignment="1" applyProtection="1">
      <alignment horizontal="left" wrapText="1"/>
    </xf>
    <xf numFmtId="0" fontId="1" fillId="10" borderId="0" xfId="0" applyFont="1" applyFill="1" applyAlignment="1" applyProtection="1">
      <alignment horizontal="left" vertical="top" wrapText="1"/>
    </xf>
    <xf numFmtId="0" fontId="1" fillId="0" borderId="0" xfId="0" applyFont="1" applyFill="1" applyAlignment="1" applyProtection="1">
      <alignment horizontal="left" vertical="top" wrapText="1"/>
      <protection locked="0"/>
    </xf>
    <xf numFmtId="0" fontId="28" fillId="10" borderId="0" xfId="0" applyFont="1" applyFill="1" applyAlignment="1" applyProtection="1">
      <alignment horizontal="left" vertical="top" wrapText="1"/>
    </xf>
    <xf numFmtId="0" fontId="1" fillId="10" borderId="0" xfId="0" applyFont="1" applyFill="1" applyBorder="1" applyAlignment="1" applyProtection="1">
      <alignment horizontal="left" wrapText="1"/>
    </xf>
    <xf numFmtId="0" fontId="1" fillId="10" borderId="0" xfId="0" applyFont="1" applyFill="1" applyAlignment="1" applyProtection="1">
      <alignment horizontal="left" wrapText="1"/>
    </xf>
    <xf numFmtId="0" fontId="1" fillId="10" borderId="0" xfId="0" applyFont="1" applyFill="1" applyAlignment="1" applyProtection="1">
      <alignment horizontal="right" vertical="top" wrapText="1"/>
    </xf>
    <xf numFmtId="0" fontId="0" fillId="0" borderId="0" xfId="0" applyFill="1" applyAlignment="1" applyProtection="1">
      <alignment horizontal="left" vertical="top" wrapText="1"/>
      <protection locked="0"/>
    </xf>
    <xf numFmtId="0" fontId="1" fillId="0" borderId="0" xfId="0" applyFont="1" applyFill="1" applyAlignment="1" applyProtection="1">
      <alignment horizontal="right" vertical="top" wrapText="1"/>
      <protection locked="0"/>
    </xf>
    <xf numFmtId="0" fontId="1"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10" fillId="15" borderId="0" xfId="0" applyFont="1" applyFill="1" applyBorder="1" applyAlignment="1" applyProtection="1">
      <alignment horizontal="center" vertical="center" wrapText="1"/>
    </xf>
    <xf numFmtId="49" fontId="1" fillId="0" borderId="0" xfId="0" applyNumberFormat="1" applyFont="1" applyFill="1" applyBorder="1" applyAlignment="1" applyProtection="1">
      <alignment horizontal="left" vertical="top" wrapText="1"/>
      <protection locked="0"/>
    </xf>
    <xf numFmtId="0" fontId="1" fillId="10" borderId="0" xfId="0" applyFont="1" applyFill="1" applyBorder="1" applyAlignment="1" applyProtection="1">
      <alignment horizontal="left" vertical="top" wrapText="1"/>
    </xf>
    <xf numFmtId="0" fontId="1" fillId="10" borderId="0" xfId="0" applyFont="1" applyFill="1" applyBorder="1" applyAlignment="1" applyProtection="1">
      <alignment horizontal="right" vertical="top"/>
    </xf>
    <xf numFmtId="0" fontId="51" fillId="0" borderId="0" xfId="0" applyFont="1" applyFill="1" applyBorder="1" applyAlignment="1" applyProtection="1">
      <alignment horizontal="left" vertical="top" wrapText="1"/>
    </xf>
    <xf numFmtId="0" fontId="28" fillId="10" borderId="0" xfId="0" applyFont="1" applyFill="1" applyBorder="1" applyAlignment="1" applyProtection="1">
      <alignment horizontal="center" vertical="top" wrapText="1"/>
    </xf>
    <xf numFmtId="0" fontId="23" fillId="0" borderId="20" xfId="0" applyFont="1" applyBorder="1" applyAlignment="1">
      <alignment horizontal="left" vertical="top" wrapText="1"/>
    </xf>
    <xf numFmtId="0" fontId="23" fillId="0" borderId="17" xfId="0" applyFont="1" applyBorder="1" applyAlignment="1">
      <alignment horizontal="left" vertical="top" wrapText="1"/>
    </xf>
    <xf numFmtId="0" fontId="23" fillId="0" borderId="11" xfId="0" applyFont="1" applyBorder="1" applyAlignment="1">
      <alignment horizontal="left" vertical="top" wrapText="1"/>
    </xf>
    <xf numFmtId="0" fontId="23" fillId="0" borderId="15" xfId="0" applyFont="1" applyBorder="1" applyAlignment="1">
      <alignment horizontal="left" vertical="top" wrapText="1"/>
    </xf>
    <xf numFmtId="0" fontId="23" fillId="0" borderId="2" xfId="0" applyFont="1" applyBorder="1" applyAlignment="1">
      <alignment horizontal="left" vertical="top" wrapText="1"/>
    </xf>
    <xf numFmtId="0" fontId="23" fillId="0" borderId="14" xfId="0" applyFont="1" applyBorder="1" applyAlignment="1">
      <alignment horizontal="left" vertical="top" wrapText="1"/>
    </xf>
    <xf numFmtId="0" fontId="18" fillId="10" borderId="20" xfId="0" applyFont="1" applyFill="1" applyBorder="1" applyAlignment="1">
      <alignment horizontal="center"/>
    </xf>
    <xf numFmtId="0" fontId="18" fillId="10" borderId="17" xfId="0" applyFont="1" applyFill="1" applyBorder="1" applyAlignment="1">
      <alignment horizontal="center"/>
    </xf>
    <xf numFmtId="0" fontId="18" fillId="10" borderId="11" xfId="0" applyFont="1" applyFill="1" applyBorder="1" applyAlignment="1">
      <alignment horizontal="center"/>
    </xf>
    <xf numFmtId="0" fontId="25" fillId="0" borderId="20" xfId="0" applyFont="1" applyBorder="1" applyAlignment="1">
      <alignment horizontal="left"/>
    </xf>
    <xf numFmtId="0" fontId="25" fillId="0" borderId="17" xfId="0" applyFont="1" applyBorder="1" applyAlignment="1">
      <alignment horizontal="left"/>
    </xf>
    <xf numFmtId="0" fontId="25" fillId="0" borderId="11" xfId="0" applyFont="1" applyBorder="1" applyAlignment="1">
      <alignment horizontal="left"/>
    </xf>
    <xf numFmtId="0" fontId="27" fillId="16" borderId="7" xfId="0" applyFont="1" applyFill="1" applyBorder="1" applyAlignment="1" applyProtection="1">
      <alignment horizontal="left" vertical="center" wrapText="1"/>
    </xf>
    <xf numFmtId="0" fontId="27" fillId="16" borderId="3" xfId="0" applyFont="1" applyFill="1" applyBorder="1" applyAlignment="1" applyProtection="1">
      <alignment horizontal="left" vertical="center" wrapText="1"/>
    </xf>
    <xf numFmtId="0" fontId="27" fillId="16" borderId="9" xfId="0" applyFont="1" applyFill="1" applyBorder="1" applyAlignment="1" applyProtection="1">
      <alignment horizontal="left" vertical="center" wrapText="1"/>
    </xf>
    <xf numFmtId="0" fontId="23" fillId="0" borderId="0" xfId="0" applyFont="1" applyBorder="1"/>
    <xf numFmtId="0" fontId="23" fillId="0" borderId="13" xfId="0" applyFont="1" applyBorder="1"/>
    <xf numFmtId="0" fontId="25" fillId="0" borderId="7" xfId="0" applyFont="1" applyBorder="1" applyAlignment="1">
      <alignment horizontal="center"/>
    </xf>
    <xf numFmtId="0" fontId="25" fillId="0" borderId="9" xfId="0" applyFont="1" applyBorder="1" applyAlignment="1">
      <alignment horizontal="center"/>
    </xf>
    <xf numFmtId="0" fontId="23" fillId="0" borderId="2" xfId="0" applyFont="1" applyBorder="1"/>
    <xf numFmtId="0" fontId="23" fillId="0" borderId="14" xfId="0" applyFont="1" applyBorder="1"/>
    <xf numFmtId="0" fontId="35" fillId="0" borderId="20" xfId="0" applyFont="1" applyBorder="1" applyAlignment="1">
      <alignment horizontal="left" vertical="top" wrapText="1"/>
    </xf>
    <xf numFmtId="0" fontId="35" fillId="0" borderId="17" xfId="0" applyFont="1" applyBorder="1" applyAlignment="1">
      <alignment horizontal="left" vertical="top" wrapText="1"/>
    </xf>
    <xf numFmtId="0" fontId="35" fillId="0" borderId="11" xfId="0" applyFont="1" applyBorder="1" applyAlignment="1">
      <alignment horizontal="left" vertical="top" wrapText="1"/>
    </xf>
    <xf numFmtId="0" fontId="35" fillId="0" borderId="16" xfId="0" applyFont="1" applyBorder="1" applyAlignment="1">
      <alignment horizontal="left" vertical="top" wrapText="1"/>
    </xf>
    <xf numFmtId="0" fontId="35" fillId="0" borderId="0" xfId="0" applyFont="1" applyBorder="1" applyAlignment="1">
      <alignment horizontal="left" vertical="top" wrapText="1"/>
    </xf>
    <xf numFmtId="0" fontId="35" fillId="0" borderId="13" xfId="0" applyFont="1" applyBorder="1" applyAlignment="1">
      <alignment horizontal="left" vertical="top" wrapText="1"/>
    </xf>
    <xf numFmtId="0" fontId="35" fillId="0" borderId="15" xfId="0" applyFont="1" applyBorder="1" applyAlignment="1">
      <alignment horizontal="left" vertical="top" wrapText="1"/>
    </xf>
    <xf numFmtId="0" fontId="35" fillId="0" borderId="2" xfId="0" applyFont="1" applyBorder="1" applyAlignment="1">
      <alignment horizontal="left" vertical="top" wrapText="1"/>
    </xf>
    <xf numFmtId="0" fontId="35" fillId="0" borderId="14" xfId="0" applyFont="1" applyBorder="1" applyAlignment="1">
      <alignment horizontal="left" vertical="top" wrapText="1"/>
    </xf>
    <xf numFmtId="0" fontId="27" fillId="16" borderId="3" xfId="0" applyFont="1" applyFill="1" applyBorder="1" applyAlignment="1" applyProtection="1">
      <alignment horizontal="left" vertical="top" wrapText="1"/>
    </xf>
    <xf numFmtId="0" fontId="24" fillId="0" borderId="3" xfId="0" applyFont="1" applyFill="1" applyBorder="1" applyAlignment="1" applyProtection="1">
      <alignment vertical="center" wrapText="1"/>
    </xf>
    <xf numFmtId="0" fontId="24" fillId="0" borderId="7" xfId="0" applyFont="1" applyFill="1" applyBorder="1" applyAlignment="1" applyProtection="1">
      <alignment horizontal="left" vertical="center" wrapText="1"/>
    </xf>
    <xf numFmtId="0" fontId="24" fillId="0" borderId="3" xfId="0" applyFont="1" applyFill="1" applyBorder="1" applyAlignment="1" applyProtection="1">
      <alignment horizontal="left" vertical="center" wrapText="1"/>
    </xf>
    <xf numFmtId="0" fontId="27" fillId="16" borderId="16" xfId="0" applyFont="1" applyFill="1" applyBorder="1" applyAlignment="1" applyProtection="1">
      <alignment horizontal="left" vertical="top" wrapText="1"/>
    </xf>
    <xf numFmtId="0" fontId="27" fillId="16" borderId="0" xfId="0" applyFont="1" applyFill="1" applyBorder="1" applyAlignment="1" applyProtection="1">
      <alignment horizontal="left" vertical="top" wrapText="1"/>
    </xf>
    <xf numFmtId="0" fontId="25" fillId="0" borderId="7" xfId="0" applyFont="1" applyBorder="1"/>
    <xf numFmtId="0" fontId="25" fillId="0" borderId="3" xfId="0" applyFont="1" applyBorder="1"/>
    <xf numFmtId="0" fontId="25" fillId="0" borderId="9" xfId="0" applyFont="1" applyBorder="1"/>
    <xf numFmtId="0" fontId="25" fillId="0" borderId="20" xfId="0" applyFont="1" applyBorder="1" applyAlignment="1">
      <alignment horizontal="center"/>
    </xf>
    <xf numFmtId="0" fontId="25" fillId="0" borderId="17" xfId="0" applyFont="1" applyBorder="1" applyAlignment="1">
      <alignment horizontal="center"/>
    </xf>
    <xf numFmtId="0" fontId="25" fillId="0" borderId="11" xfId="0" applyFont="1" applyBorder="1" applyAlignment="1">
      <alignment horizontal="center"/>
    </xf>
    <xf numFmtId="165" fontId="23" fillId="0" borderId="25" xfId="1" applyNumberFormat="1" applyFont="1" applyBorder="1" applyProtection="1">
      <protection locked="0"/>
    </xf>
    <xf numFmtId="165" fontId="23" fillId="0" borderId="24" xfId="1" applyNumberFormat="1" applyFont="1" applyBorder="1" applyProtection="1">
      <protection locked="0"/>
    </xf>
    <xf numFmtId="165" fontId="23" fillId="0" borderId="30" xfId="1" applyNumberFormat="1" applyFont="1" applyBorder="1" applyProtection="1">
      <protection locked="0"/>
    </xf>
    <xf numFmtId="165" fontId="23" fillId="0" borderId="26" xfId="1" applyNumberFormat="1" applyFont="1" applyBorder="1" applyProtection="1">
      <protection locked="0"/>
    </xf>
    <xf numFmtId="165" fontId="23" fillId="0" borderId="27" xfId="1" applyNumberFormat="1" applyFont="1" applyBorder="1" applyProtection="1">
      <protection locked="0"/>
    </xf>
    <xf numFmtId="165" fontId="23" fillId="0" borderId="31" xfId="1" applyNumberFormat="1" applyFont="1" applyBorder="1" applyProtection="1">
      <protection locked="0"/>
    </xf>
    <xf numFmtId="0" fontId="42" fillId="0" borderId="7" xfId="0" applyNumberFormat="1"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xf>
    <xf numFmtId="0" fontId="42" fillId="0" borderId="9" xfId="0" applyNumberFormat="1" applyFont="1" applyFill="1" applyBorder="1" applyAlignment="1" applyProtection="1">
      <alignment horizontal="center" vertical="center" wrapText="1"/>
    </xf>
    <xf numFmtId="0" fontId="23" fillId="10" borderId="16" xfId="0" applyFont="1" applyFill="1" applyBorder="1" applyAlignment="1" applyProtection="1">
      <alignment horizontal="center" vertical="center" wrapText="1"/>
    </xf>
    <xf numFmtId="0" fontId="23" fillId="10" borderId="13" xfId="0" applyFont="1" applyFill="1" applyBorder="1" applyAlignment="1" applyProtection="1">
      <alignment horizontal="center" vertical="center" wrapText="1"/>
    </xf>
    <xf numFmtId="0" fontId="44" fillId="10" borderId="3" xfId="0" applyFont="1" applyFill="1" applyBorder="1" applyAlignment="1" applyProtection="1">
      <alignment horizontal="center" vertical="center" wrapText="1"/>
    </xf>
    <xf numFmtId="0" fontId="44" fillId="10" borderId="9" xfId="0" applyFont="1" applyFill="1" applyBorder="1" applyAlignment="1" applyProtection="1">
      <alignment horizontal="center" vertical="center" wrapText="1"/>
    </xf>
    <xf numFmtId="0" fontId="44" fillId="10" borderId="20" xfId="0" applyFont="1" applyFill="1" applyBorder="1" applyAlignment="1" applyProtection="1">
      <alignment horizontal="center" vertical="center" wrapText="1"/>
    </xf>
    <xf numFmtId="0" fontId="44" fillId="10" borderId="11" xfId="0" applyFont="1" applyFill="1" applyBorder="1" applyAlignment="1" applyProtection="1">
      <alignment horizontal="center" vertical="center" wrapText="1"/>
    </xf>
    <xf numFmtId="0" fontId="27" fillId="16" borderId="7" xfId="0" applyNumberFormat="1" applyFont="1" applyFill="1" applyBorder="1" applyAlignment="1" applyProtection="1">
      <alignment horizontal="center" vertical="top" wrapText="1"/>
    </xf>
    <xf numFmtId="0" fontId="27" fillId="16" borderId="9" xfId="0" applyNumberFormat="1" applyFont="1" applyFill="1" applyBorder="1" applyAlignment="1" applyProtection="1">
      <alignment horizontal="center" vertical="top" wrapText="1"/>
    </xf>
    <xf numFmtId="0" fontId="42" fillId="0" borderId="3" xfId="0" applyFont="1" applyBorder="1" applyAlignment="1" applyProtection="1">
      <alignment horizontal="center" vertical="top"/>
    </xf>
    <xf numFmtId="0" fontId="42" fillId="0" borderId="9" xfId="0" applyFont="1" applyBorder="1" applyAlignment="1" applyProtection="1">
      <alignment horizontal="center" vertical="top"/>
    </xf>
    <xf numFmtId="165" fontId="25" fillId="0" borderId="46" xfId="1" applyNumberFormat="1" applyFont="1" applyBorder="1" applyProtection="1">
      <protection locked="0"/>
    </xf>
    <xf numFmtId="165" fontId="25" fillId="0" borderId="47" xfId="1" applyNumberFormat="1" applyFont="1" applyBorder="1" applyProtection="1">
      <protection locked="0"/>
    </xf>
    <xf numFmtId="165" fontId="25" fillId="0" borderId="29" xfId="1" applyNumberFormat="1" applyFont="1" applyBorder="1" applyProtection="1">
      <protection locked="0"/>
    </xf>
    <xf numFmtId="0" fontId="23" fillId="0" borderId="7" xfId="0" applyFont="1" applyBorder="1" applyAlignment="1">
      <alignment horizontal="left" vertical="top" wrapText="1"/>
    </xf>
    <xf numFmtId="0" fontId="23" fillId="0" borderId="3" xfId="0" applyFont="1" applyBorder="1" applyAlignment="1">
      <alignment horizontal="left" vertical="top" wrapText="1"/>
    </xf>
    <xf numFmtId="0" fontId="23" fillId="0" borderId="9" xfId="0" applyFont="1" applyBorder="1" applyAlignment="1">
      <alignment horizontal="left" vertical="top" wrapText="1"/>
    </xf>
    <xf numFmtId="0" fontId="44" fillId="0" borderId="20" xfId="0" applyFont="1" applyFill="1" applyBorder="1" applyAlignment="1" applyProtection="1">
      <alignment horizontal="center" vertical="center" wrapText="1"/>
    </xf>
    <xf numFmtId="0" fontId="44" fillId="0" borderId="17" xfId="0" applyFont="1" applyFill="1" applyBorder="1" applyAlignment="1" applyProtection="1">
      <alignment horizontal="center" vertical="center" wrapText="1"/>
    </xf>
    <xf numFmtId="0" fontId="44" fillId="0" borderId="11" xfId="0" applyFont="1" applyFill="1" applyBorder="1" applyAlignment="1" applyProtection="1">
      <alignment horizontal="center" vertical="center" wrapText="1"/>
    </xf>
    <xf numFmtId="1" fontId="23" fillId="0" borderId="15" xfId="0" applyNumberFormat="1" applyFont="1" applyBorder="1" applyAlignment="1" applyProtection="1">
      <alignment horizontal="center" vertical="center"/>
    </xf>
    <xf numFmtId="1" fontId="23" fillId="0" borderId="2" xfId="0" applyNumberFormat="1" applyFont="1" applyBorder="1" applyAlignment="1" applyProtection="1">
      <alignment horizontal="center" vertical="center"/>
    </xf>
    <xf numFmtId="1" fontId="23" fillId="0" borderId="14" xfId="0" applyNumberFormat="1" applyFont="1" applyBorder="1" applyAlignment="1" applyProtection="1">
      <alignment horizontal="center" vertical="center"/>
    </xf>
    <xf numFmtId="49" fontId="23" fillId="0" borderId="15" xfId="1" applyNumberFormat="1" applyFont="1" applyBorder="1" applyAlignment="1" applyProtection="1">
      <alignment horizontal="center" vertical="center"/>
    </xf>
    <xf numFmtId="0" fontId="23" fillId="0" borderId="2" xfId="1" applyNumberFormat="1" applyFont="1" applyBorder="1" applyAlignment="1" applyProtection="1">
      <alignment horizontal="center" vertical="center"/>
    </xf>
    <xf numFmtId="0" fontId="23" fillId="0" borderId="14" xfId="1" applyNumberFormat="1" applyFont="1" applyBorder="1" applyAlignment="1" applyProtection="1">
      <alignment horizontal="center" vertical="center"/>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9" xfId="0" applyFont="1" applyFill="1" applyBorder="1" applyAlignment="1" applyProtection="1">
      <alignment vertical="top" wrapText="1"/>
    </xf>
    <xf numFmtId="9" fontId="23" fillId="0" borderId="15" xfId="0" applyNumberFormat="1" applyFont="1" applyBorder="1" applyAlignment="1" applyProtection="1">
      <alignment horizontal="center" vertical="center"/>
    </xf>
    <xf numFmtId="0" fontId="23" fillId="0" borderId="2" xfId="0" applyNumberFormat="1" applyFont="1" applyBorder="1" applyAlignment="1" applyProtection="1">
      <alignment horizontal="center" vertical="center"/>
    </xf>
    <xf numFmtId="0" fontId="23" fillId="0" borderId="14" xfId="0" applyNumberFormat="1" applyFont="1" applyBorder="1" applyAlignment="1" applyProtection="1">
      <alignment horizontal="center" vertical="center"/>
    </xf>
    <xf numFmtId="9" fontId="23" fillId="0" borderId="15" xfId="2" applyFont="1" applyBorder="1" applyAlignment="1" applyProtection="1">
      <alignment horizontal="center" vertical="center"/>
    </xf>
    <xf numFmtId="9" fontId="23" fillId="0" borderId="2" xfId="2" applyFont="1" applyBorder="1" applyAlignment="1" applyProtection="1">
      <alignment horizontal="center" vertical="center"/>
    </xf>
    <xf numFmtId="9" fontId="23" fillId="0" borderId="14" xfId="2" applyFont="1" applyBorder="1" applyAlignment="1" applyProtection="1">
      <alignment horizontal="center" vertical="center"/>
    </xf>
    <xf numFmtId="0" fontId="23" fillId="10" borderId="20" xfId="0" applyFont="1" applyFill="1" applyBorder="1" applyAlignment="1">
      <alignment horizontal="center" vertical="top" wrapText="1"/>
    </xf>
    <xf numFmtId="0" fontId="23" fillId="10" borderId="17" xfId="0" applyFont="1" applyFill="1" applyBorder="1" applyAlignment="1">
      <alignment horizontal="center" vertical="top" wrapText="1"/>
    </xf>
    <xf numFmtId="0" fontId="23" fillId="10" borderId="15" xfId="0" applyFont="1" applyFill="1" applyBorder="1" applyAlignment="1">
      <alignment horizontal="center" vertical="top" wrapText="1"/>
    </xf>
    <xf numFmtId="0" fontId="23" fillId="10" borderId="2" xfId="0" applyFont="1" applyFill="1" applyBorder="1" applyAlignment="1">
      <alignment horizontal="center" vertical="top" wrapText="1"/>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8" fillId="10" borderId="16" xfId="0" applyFont="1" applyFill="1" applyBorder="1" applyAlignment="1">
      <alignment horizontal="center"/>
    </xf>
    <xf numFmtId="0" fontId="18" fillId="10" borderId="0" xfId="0" applyFont="1" applyFill="1" applyBorder="1" applyAlignment="1">
      <alignment horizontal="center"/>
    </xf>
    <xf numFmtId="0" fontId="18" fillId="10" borderId="13" xfId="0" applyFont="1" applyFill="1" applyBorder="1" applyAlignment="1">
      <alignment horizontal="center"/>
    </xf>
    <xf numFmtId="0" fontId="0" fillId="10" borderId="15" xfId="0" applyFill="1" applyBorder="1" applyAlignment="1">
      <alignment horizontal="center"/>
    </xf>
    <xf numFmtId="0" fontId="0" fillId="10" borderId="2" xfId="0" applyFill="1" applyBorder="1" applyAlignment="1">
      <alignment horizontal="center"/>
    </xf>
    <xf numFmtId="0" fontId="0" fillId="10" borderId="14" xfId="0" applyFill="1" applyBorder="1" applyAlignment="1">
      <alignment horizontal="center"/>
    </xf>
    <xf numFmtId="49" fontId="0" fillId="2" borderId="7"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16" fillId="3" borderId="16" xfId="0" applyFont="1" applyFill="1" applyBorder="1" applyAlignment="1" applyProtection="1">
      <alignment vertical="center" wrapText="1"/>
    </xf>
    <xf numFmtId="0" fontId="16" fillId="3" borderId="0" xfId="0" applyFont="1" applyFill="1" applyBorder="1" applyAlignment="1" applyProtection="1">
      <alignment vertical="center" wrapText="1"/>
    </xf>
    <xf numFmtId="0" fontId="16" fillId="3" borderId="13" xfId="0" applyFont="1" applyFill="1" applyBorder="1" applyAlignment="1" applyProtection="1">
      <alignment vertical="center" wrapText="1"/>
    </xf>
    <xf numFmtId="0" fontId="52" fillId="3" borderId="20" xfId="0" applyFont="1" applyFill="1" applyBorder="1" applyAlignment="1" applyProtection="1">
      <alignment horizontal="center" vertical="center" wrapText="1"/>
    </xf>
    <xf numFmtId="0" fontId="52" fillId="3" borderId="17" xfId="0" applyFont="1" applyFill="1" applyBorder="1" applyAlignment="1" applyProtection="1">
      <alignment horizontal="center" vertical="center" wrapText="1"/>
    </xf>
    <xf numFmtId="0" fontId="16" fillId="3" borderId="20" xfId="0" applyFont="1" applyFill="1" applyBorder="1" applyAlignment="1" applyProtection="1">
      <alignment horizontal="left" vertical="center" wrapText="1"/>
    </xf>
    <xf numFmtId="0" fontId="16" fillId="3" borderId="17" xfId="0" applyFont="1" applyFill="1" applyBorder="1" applyAlignment="1" applyProtection="1">
      <alignment horizontal="left" vertical="center" wrapText="1"/>
    </xf>
    <xf numFmtId="0" fontId="16" fillId="3" borderId="11" xfId="0" applyFont="1" applyFill="1" applyBorder="1" applyAlignment="1" applyProtection="1">
      <alignment horizontal="left" vertical="center" wrapText="1"/>
    </xf>
    <xf numFmtId="0" fontId="23" fillId="10" borderId="0" xfId="0" applyFont="1" applyFill="1" applyBorder="1" applyAlignment="1" applyProtection="1">
      <alignment horizontal="center" vertical="center" wrapText="1"/>
    </xf>
    <xf numFmtId="0" fontId="16" fillId="3" borderId="15" xfId="0" applyFont="1" applyFill="1" applyBorder="1" applyAlignment="1" applyProtection="1">
      <alignment vertical="center" wrapText="1"/>
    </xf>
    <xf numFmtId="0" fontId="16" fillId="3" borderId="2" xfId="0" applyFont="1" applyFill="1" applyBorder="1" applyAlignment="1" applyProtection="1">
      <alignment vertical="center" wrapText="1"/>
    </xf>
    <xf numFmtId="0" fontId="18" fillId="10" borderId="0" xfId="0" applyFont="1" applyFill="1" applyAlignment="1" applyProtection="1">
      <alignment horizontal="center" vertical="center" wrapText="1"/>
    </xf>
    <xf numFmtId="0" fontId="1" fillId="17" borderId="0"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18" fillId="0" borderId="9" xfId="0" applyFont="1" applyBorder="1" applyAlignment="1" applyProtection="1">
      <alignment horizontal="center" vertical="center" wrapText="1"/>
    </xf>
    <xf numFmtId="0" fontId="18" fillId="0" borderId="20"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6" xfId="0" applyFont="1" applyBorder="1" applyAlignment="1" applyProtection="1">
      <alignment horizontal="center" vertical="center" wrapText="1"/>
    </xf>
    <xf numFmtId="0" fontId="18" fillId="0" borderId="13" xfId="0" applyFont="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18" fillId="0" borderId="15" xfId="0" applyFont="1" applyBorder="1" applyAlignment="1" applyProtection="1">
      <alignment horizontal="center" vertical="center" wrapText="1"/>
    </xf>
    <xf numFmtId="0" fontId="18" fillId="0" borderId="14" xfId="0" applyFont="1" applyBorder="1" applyAlignment="1" applyProtection="1">
      <alignment horizontal="center" vertical="center" wrapText="1"/>
    </xf>
    <xf numFmtId="0" fontId="16" fillId="3" borderId="16" xfId="0" applyFont="1" applyFill="1" applyBorder="1" applyAlignment="1" applyProtection="1">
      <alignment horizontal="left" vertical="center" wrapText="1"/>
    </xf>
    <xf numFmtId="0" fontId="16" fillId="3" borderId="0" xfId="0" applyFont="1" applyFill="1" applyBorder="1" applyAlignment="1" applyProtection="1">
      <alignment horizontal="left" vertical="center" wrapText="1"/>
    </xf>
    <xf numFmtId="0" fontId="16" fillId="3" borderId="7" xfId="0" applyFont="1" applyFill="1" applyBorder="1" applyAlignment="1" applyProtection="1">
      <alignment vertical="center" wrapText="1"/>
    </xf>
    <xf numFmtId="0" fontId="16" fillId="3" borderId="3" xfId="0" applyFont="1" applyFill="1" applyBorder="1" applyAlignment="1" applyProtection="1">
      <alignment vertical="center" wrapText="1"/>
    </xf>
    <xf numFmtId="0" fontId="16" fillId="3" borderId="9" xfId="0" applyFont="1" applyFill="1" applyBorder="1" applyAlignment="1" applyProtection="1">
      <alignment vertical="center" wrapText="1"/>
    </xf>
  </cellXfs>
  <cellStyles count="21">
    <cellStyle name="Lien hypertexte" xfId="6" builtinId="8"/>
    <cellStyle name="Milliers" xfId="7" builtinId="3"/>
    <cellStyle name="Milliers 2" xfId="11" xr:uid="{00000000-0005-0000-0000-000002000000}"/>
    <cellStyle name="Milliers 2 2" xfId="14" xr:uid="{00000000-0005-0000-0000-000003000000}"/>
    <cellStyle name="Monétaire" xfId="1" builtinId="4"/>
    <cellStyle name="Monétaire 2" xfId="8" xr:uid="{00000000-0005-0000-0000-000005000000}"/>
    <cellStyle name="Monétaire 2 2" xfId="15" xr:uid="{00000000-0005-0000-0000-000006000000}"/>
    <cellStyle name="Monétaire 2 3" xfId="16" xr:uid="{00000000-0005-0000-0000-000007000000}"/>
    <cellStyle name="Monétaire 3" xfId="17" xr:uid="{00000000-0005-0000-0000-000008000000}"/>
    <cellStyle name="Normal" xfId="0" builtinId="0"/>
    <cellStyle name="Normal 2" xfId="4" xr:uid="{00000000-0005-0000-0000-00000A000000}"/>
    <cellStyle name="Normal 3" xfId="5" xr:uid="{00000000-0005-0000-0000-00000B000000}"/>
    <cellStyle name="Normal 4" xfId="9" xr:uid="{00000000-0005-0000-0000-00000C000000}"/>
    <cellStyle name="Normal 5" xfId="13" xr:uid="{00000000-0005-0000-0000-00000D000000}"/>
    <cellStyle name="Normal_BilanFRACA2005" xfId="12" xr:uid="{00000000-0005-0000-0000-00000E000000}"/>
    <cellStyle name="Normal_FICHE_01" xfId="3" xr:uid="{00000000-0005-0000-0000-00000F000000}"/>
    <cellStyle name="Pourcentage" xfId="2" builtinId="5"/>
    <cellStyle name="Pourcentage 2" xfId="10" xr:uid="{00000000-0005-0000-0000-000011000000}"/>
    <cellStyle name="Pourcentage 2 2" xfId="18" xr:uid="{00000000-0005-0000-0000-000012000000}"/>
    <cellStyle name="Pourcentage 2 3" xfId="19" xr:uid="{00000000-0005-0000-0000-000013000000}"/>
    <cellStyle name="Titre 1" xfId="20" xr:uid="{00000000-0005-0000-0000-000014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P/SERVICE%20IC/AUDIOVISUEL/_DISPOSITIFS-CALENDRIERS/_DISPOSITIF%20ET%20FICHES%20CREA_AV/oldOC_ProdFictionCM_Dossier_2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ARONB/Desktop/_DISPOSITIFS-CALENDRIERS/zARCHIVES/OC_CreaAudioV_ProdAnimation_Dossier_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_COUVERTURE"/>
      <sheetName val="1_TITRE"/>
      <sheetName val="2_ENTREPRISE"/>
      <sheetName val="3_PROJET_AUTEURS"/>
      <sheetName val="4_FABRICATION_POST"/>
      <sheetName val="5_TECHNICIENS_DISTRI"/>
      <sheetName val="6_DEVIS"/>
      <sheetName val="Devis voté"/>
      <sheetName val="7_PLAN_DE_FI"/>
      <sheetName val="8_DERNIERE PAGE"/>
      <sheetName val="RESERVE"/>
      <sheetName val="BILAN"/>
      <sheetName val="LIGNE"/>
    </sheetNames>
    <sheetDataSet>
      <sheetData sheetId="0"/>
      <sheetData sheetId="1"/>
      <sheetData sheetId="2"/>
      <sheetData sheetId="3"/>
      <sheetData sheetId="4"/>
      <sheetData sheetId="5"/>
      <sheetData sheetId="6"/>
      <sheetData sheetId="7"/>
      <sheetData sheetId="8"/>
      <sheetData sheetId="9"/>
      <sheetData sheetId="10">
        <row r="30">
          <cell r="Q30" t="str">
            <v>Taux</v>
          </cell>
        </row>
        <row r="31">
          <cell r="N31">
            <v>0</v>
          </cell>
          <cell r="Q31">
            <v>0.2</v>
          </cell>
        </row>
        <row r="32">
          <cell r="N32">
            <v>2500001</v>
          </cell>
          <cell r="Q32">
            <v>0.1</v>
          </cell>
        </row>
        <row r="33">
          <cell r="N33">
            <v>5000001</v>
          </cell>
          <cell r="Q33">
            <v>0</v>
          </cell>
        </row>
      </sheetData>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lm@laregion.fr" TargetMode="External"/><Relationship Id="rId1" Type="http://schemas.openxmlformats.org/officeDocument/2006/relationships/hyperlink" Target="https://www.laregion.fr/Cinema-Audiovisuel-Multimedia-Aide-a-la-creation-audiovisuelle"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E38" sqref="E38"/>
    </sheetView>
  </sheetViews>
  <sheetFormatPr baseColWidth="10" defaultColWidth="12" defaultRowHeight="12" x14ac:dyDescent="0.3"/>
  <cols>
    <col min="1" max="3" width="12" style="75" customWidth="1"/>
    <col min="4" max="12" width="12" style="75"/>
    <col min="13" max="13" width="14.44140625" style="75" customWidth="1"/>
    <col min="14" max="16384" width="12" style="75"/>
  </cols>
  <sheetData>
    <row r="1" spans="1:14" ht="13" x14ac:dyDescent="0.3">
      <c r="A1" s="371"/>
      <c r="B1" s="494"/>
      <c r="C1" s="494"/>
      <c r="D1" s="494"/>
      <c r="E1" s="494"/>
      <c r="F1" s="494"/>
      <c r="G1" s="494"/>
      <c r="H1" s="494"/>
      <c r="I1" s="494"/>
      <c r="J1" s="494"/>
      <c r="K1" s="494"/>
      <c r="L1" s="494"/>
      <c r="M1" s="494"/>
      <c r="N1" s="371"/>
    </row>
    <row r="2" spans="1:14" ht="13" x14ac:dyDescent="0.3">
      <c r="A2" s="371"/>
      <c r="B2" s="494"/>
      <c r="C2" s="494"/>
      <c r="D2" s="494"/>
      <c r="E2" s="494"/>
      <c r="F2" s="494"/>
      <c r="G2" s="494"/>
      <c r="H2" s="494"/>
      <c r="I2" s="494"/>
      <c r="J2" s="494"/>
      <c r="K2" s="494"/>
      <c r="L2" s="494"/>
      <c r="M2" s="494"/>
      <c r="N2" s="371"/>
    </row>
    <row r="3" spans="1:14" x14ac:dyDescent="0.3">
      <c r="A3" s="370"/>
      <c r="B3" s="370"/>
      <c r="C3" s="370"/>
      <c r="D3" s="370"/>
      <c r="E3" s="370"/>
      <c r="F3" s="370"/>
      <c r="G3" s="370"/>
      <c r="H3" s="370"/>
      <c r="I3" s="370"/>
      <c r="J3" s="370"/>
      <c r="K3" s="370"/>
      <c r="L3" s="370"/>
      <c r="M3" s="370"/>
      <c r="N3" s="370"/>
    </row>
    <row r="4" spans="1:14" ht="15" customHeight="1" x14ac:dyDescent="0.3">
      <c r="A4" s="370"/>
      <c r="B4" s="497" t="s">
        <v>210</v>
      </c>
      <c r="C4" s="497"/>
      <c r="D4" s="497"/>
      <c r="E4" s="497"/>
      <c r="F4" s="497"/>
      <c r="G4" s="497"/>
      <c r="H4" s="497"/>
      <c r="I4" s="497"/>
      <c r="J4" s="497"/>
      <c r="K4" s="497"/>
      <c r="L4" s="497"/>
      <c r="M4" s="497"/>
      <c r="N4" s="370"/>
    </row>
    <row r="5" spans="1:14" ht="15" customHeight="1" x14ac:dyDescent="0.3">
      <c r="A5" s="370"/>
      <c r="B5" s="497" t="s">
        <v>295</v>
      </c>
      <c r="C5" s="497"/>
      <c r="D5" s="497"/>
      <c r="E5" s="497"/>
      <c r="F5" s="497"/>
      <c r="G5" s="497"/>
      <c r="H5" s="497"/>
      <c r="I5" s="497"/>
      <c r="J5" s="497"/>
      <c r="K5" s="497"/>
      <c r="L5" s="497"/>
      <c r="M5" s="497"/>
      <c r="N5" s="370"/>
    </row>
    <row r="6" spans="1:14" ht="15" customHeight="1" x14ac:dyDescent="0.3">
      <c r="A6" s="497" t="s">
        <v>365</v>
      </c>
      <c r="B6" s="497"/>
      <c r="C6" s="497"/>
      <c r="D6" s="497"/>
      <c r="E6" s="497"/>
      <c r="F6" s="497"/>
      <c r="G6" s="497"/>
      <c r="H6" s="497"/>
      <c r="I6" s="497"/>
      <c r="J6" s="497"/>
      <c r="K6" s="497"/>
      <c r="L6" s="497"/>
      <c r="M6" s="497"/>
      <c r="N6" s="497"/>
    </row>
    <row r="7" spans="1:14" ht="15" customHeight="1" x14ac:dyDescent="0.3">
      <c r="A7" s="497" t="s">
        <v>571</v>
      </c>
      <c r="B7" s="497"/>
      <c r="C7" s="497"/>
      <c r="D7" s="497"/>
      <c r="E7" s="497"/>
      <c r="F7" s="497"/>
      <c r="G7" s="497"/>
      <c r="H7" s="497"/>
      <c r="I7" s="497"/>
      <c r="J7" s="497"/>
      <c r="K7" s="497"/>
      <c r="L7" s="497"/>
      <c r="M7" s="497"/>
      <c r="N7" s="497"/>
    </row>
    <row r="8" spans="1:14" ht="12" customHeight="1" x14ac:dyDescent="0.3">
      <c r="A8" s="371"/>
      <c r="B8" s="495" t="s">
        <v>364</v>
      </c>
      <c r="C8" s="495"/>
      <c r="D8" s="495"/>
      <c r="E8" s="495"/>
      <c r="F8" s="495"/>
      <c r="G8" s="495"/>
      <c r="H8" s="495"/>
      <c r="I8" s="495"/>
      <c r="J8" s="495"/>
      <c r="K8" s="495"/>
      <c r="L8" s="495"/>
      <c r="M8" s="495"/>
      <c r="N8" s="371"/>
    </row>
    <row r="9" spans="1:14" x14ac:dyDescent="0.3">
      <c r="A9" s="371"/>
      <c r="B9" s="495"/>
      <c r="C9" s="495"/>
      <c r="D9" s="495"/>
      <c r="E9" s="495"/>
      <c r="F9" s="495"/>
      <c r="G9" s="495"/>
      <c r="H9" s="495"/>
      <c r="I9" s="495"/>
      <c r="J9" s="495"/>
      <c r="K9" s="495"/>
      <c r="L9" s="495"/>
      <c r="M9" s="495"/>
      <c r="N9" s="371"/>
    </row>
    <row r="10" spans="1:14" ht="12.75" customHeight="1" x14ac:dyDescent="0.3">
      <c r="A10" s="371"/>
      <c r="B10" s="494" t="s">
        <v>249</v>
      </c>
      <c r="C10" s="494"/>
      <c r="D10" s="494"/>
      <c r="E10" s="494"/>
      <c r="F10" s="494"/>
      <c r="G10" s="494"/>
      <c r="H10" s="494"/>
      <c r="I10" s="494"/>
      <c r="J10" s="494"/>
      <c r="K10" s="494"/>
      <c r="L10" s="494"/>
      <c r="M10" s="494"/>
      <c r="N10" s="371"/>
    </row>
    <row r="11" spans="1:14" ht="12.75" customHeight="1" x14ac:dyDescent="0.3">
      <c r="A11" s="371"/>
      <c r="B11" s="494" t="s">
        <v>335</v>
      </c>
      <c r="C11" s="494"/>
      <c r="D11" s="494"/>
      <c r="E11" s="494"/>
      <c r="F11" s="494"/>
      <c r="G11" s="494"/>
      <c r="H11" s="494"/>
      <c r="I11" s="494"/>
      <c r="J11" s="494"/>
      <c r="K11" s="494"/>
      <c r="L11" s="494"/>
      <c r="M11" s="494"/>
      <c r="N11" s="371"/>
    </row>
    <row r="12" spans="1:14" ht="12.75" customHeight="1" x14ac:dyDescent="0.3">
      <c r="A12" s="371"/>
      <c r="B12" s="494" t="s">
        <v>586</v>
      </c>
      <c r="C12" s="494"/>
      <c r="D12" s="494"/>
      <c r="E12" s="494"/>
      <c r="F12" s="494"/>
      <c r="G12" s="494"/>
      <c r="H12" s="494"/>
      <c r="I12" s="494"/>
      <c r="J12" s="494"/>
      <c r="K12" s="494"/>
      <c r="L12" s="494"/>
      <c r="M12" s="494"/>
      <c r="N12" s="371"/>
    </row>
    <row r="13" spans="1:14" ht="13" x14ac:dyDescent="0.3">
      <c r="A13" s="371"/>
      <c r="B13" s="372"/>
      <c r="C13" s="372"/>
      <c r="D13" s="372"/>
      <c r="E13" s="372"/>
      <c r="F13" s="372"/>
      <c r="G13" s="372"/>
      <c r="H13" s="372"/>
      <c r="I13" s="372"/>
      <c r="J13" s="372"/>
      <c r="K13" s="372"/>
      <c r="L13" s="372"/>
      <c r="M13" s="372"/>
      <c r="N13" s="371"/>
    </row>
    <row r="14" spans="1:14" ht="12.75" customHeight="1" x14ac:dyDescent="0.3">
      <c r="A14" s="371"/>
      <c r="B14" s="493" t="s">
        <v>146</v>
      </c>
      <c r="C14" s="493"/>
      <c r="D14" s="493"/>
      <c r="E14" s="493"/>
      <c r="F14" s="493"/>
      <c r="G14" s="493"/>
      <c r="H14" s="493"/>
      <c r="I14" s="493"/>
      <c r="J14" s="493"/>
      <c r="K14" s="493"/>
      <c r="L14" s="493"/>
      <c r="M14" s="493"/>
      <c r="N14" s="371"/>
    </row>
    <row r="15" spans="1:14" ht="12.75" customHeight="1" x14ac:dyDescent="0.3">
      <c r="A15" s="371"/>
      <c r="B15" s="494"/>
      <c r="C15" s="494"/>
      <c r="D15" s="494"/>
      <c r="E15" s="494"/>
      <c r="F15" s="494"/>
      <c r="G15" s="494"/>
      <c r="H15" s="494"/>
      <c r="I15" s="494"/>
      <c r="J15" s="494"/>
      <c r="K15" s="494"/>
      <c r="L15" s="494"/>
      <c r="M15" s="494"/>
      <c r="N15" s="371"/>
    </row>
    <row r="16" spans="1:14" ht="12.75" customHeight="1" x14ac:dyDescent="0.3">
      <c r="A16" s="371"/>
      <c r="B16" s="494"/>
      <c r="C16" s="494"/>
      <c r="D16" s="494"/>
      <c r="E16" s="494"/>
      <c r="F16" s="494"/>
      <c r="G16" s="494"/>
      <c r="H16" s="494"/>
      <c r="I16" s="494"/>
      <c r="J16" s="494"/>
      <c r="K16" s="494"/>
      <c r="L16" s="494"/>
      <c r="M16" s="494"/>
      <c r="N16" s="371"/>
    </row>
    <row r="17" spans="1:14" ht="12.75" customHeight="1" x14ac:dyDescent="0.3">
      <c r="A17" s="371"/>
      <c r="B17" s="494"/>
      <c r="C17" s="494"/>
      <c r="D17" s="494"/>
      <c r="E17" s="494"/>
      <c r="F17" s="494"/>
      <c r="G17" s="494"/>
      <c r="H17" s="494"/>
      <c r="I17" s="494"/>
      <c r="J17" s="494"/>
      <c r="K17" s="494"/>
      <c r="L17" s="494"/>
      <c r="M17" s="494"/>
      <c r="N17" s="371"/>
    </row>
    <row r="18" spans="1:14" ht="12.75" customHeight="1" x14ac:dyDescent="0.3">
      <c r="A18" s="371"/>
      <c r="B18" s="494"/>
      <c r="C18" s="494"/>
      <c r="D18" s="494"/>
      <c r="E18" s="494"/>
      <c r="F18" s="494"/>
      <c r="G18" s="494"/>
      <c r="H18" s="494"/>
      <c r="I18" s="494"/>
      <c r="J18" s="494"/>
      <c r="K18" s="494"/>
      <c r="L18" s="494"/>
      <c r="M18" s="494"/>
      <c r="N18" s="371"/>
    </row>
    <row r="19" spans="1:14" x14ac:dyDescent="0.3">
      <c r="A19" s="371"/>
      <c r="B19" s="493"/>
      <c r="C19" s="493"/>
      <c r="D19" s="493"/>
      <c r="E19" s="493"/>
      <c r="F19" s="493"/>
      <c r="G19" s="493"/>
      <c r="H19" s="493"/>
      <c r="I19" s="493"/>
      <c r="J19" s="493"/>
      <c r="K19" s="493"/>
      <c r="L19" s="493"/>
      <c r="M19" s="493"/>
      <c r="N19" s="371"/>
    </row>
    <row r="20" spans="1:14" ht="12.75" customHeight="1" x14ac:dyDescent="0.3">
      <c r="A20" s="371"/>
      <c r="B20" s="496"/>
      <c r="C20" s="496"/>
      <c r="D20" s="496"/>
      <c r="E20" s="496"/>
      <c r="F20" s="496"/>
      <c r="G20" s="496"/>
      <c r="H20" s="496"/>
      <c r="I20" s="496"/>
      <c r="J20" s="496"/>
      <c r="K20" s="496"/>
      <c r="L20" s="496"/>
      <c r="M20" s="496"/>
      <c r="N20" s="371"/>
    </row>
    <row r="21" spans="1:14" ht="12.75" customHeight="1" x14ac:dyDescent="0.3">
      <c r="A21" s="371"/>
      <c r="B21" s="493"/>
      <c r="C21" s="493"/>
      <c r="D21" s="493"/>
      <c r="E21" s="493"/>
      <c r="F21" s="493"/>
      <c r="G21" s="493"/>
      <c r="H21" s="493"/>
      <c r="I21" s="493"/>
      <c r="J21" s="493"/>
      <c r="K21" s="493"/>
      <c r="L21" s="493"/>
      <c r="M21" s="493"/>
      <c r="N21" s="371"/>
    </row>
    <row r="22" spans="1:14" ht="13" x14ac:dyDescent="0.3">
      <c r="A22" s="371"/>
      <c r="B22" s="373"/>
      <c r="C22" s="372"/>
      <c r="D22" s="372"/>
      <c r="E22" s="372"/>
      <c r="F22" s="372"/>
      <c r="G22" s="372"/>
      <c r="H22" s="372"/>
      <c r="I22" s="372"/>
      <c r="J22" s="372"/>
      <c r="K22" s="372"/>
      <c r="L22" s="372"/>
      <c r="M22" s="372"/>
      <c r="N22" s="371"/>
    </row>
    <row r="23" spans="1:14" ht="12.75" customHeight="1" x14ac:dyDescent="0.3">
      <c r="A23" s="371"/>
      <c r="B23" s="493" t="s">
        <v>585</v>
      </c>
      <c r="C23" s="493"/>
      <c r="D23" s="493"/>
      <c r="E23" s="493"/>
      <c r="F23" s="493"/>
      <c r="G23" s="493"/>
      <c r="H23" s="493"/>
      <c r="I23" s="493"/>
      <c r="J23" s="493"/>
      <c r="K23" s="493"/>
      <c r="L23" s="493"/>
      <c r="M23" s="493"/>
      <c r="N23" s="371"/>
    </row>
    <row r="24" spans="1:14" ht="12.75" customHeight="1" x14ac:dyDescent="0.3">
      <c r="A24" s="371"/>
      <c r="B24" s="494"/>
      <c r="C24" s="494"/>
      <c r="D24" s="494"/>
      <c r="E24" s="494"/>
      <c r="F24" s="494"/>
      <c r="G24" s="494"/>
      <c r="H24" s="494"/>
      <c r="I24" s="494"/>
      <c r="J24" s="494"/>
      <c r="K24" s="494"/>
      <c r="L24" s="494"/>
      <c r="M24" s="494"/>
      <c r="N24" s="371"/>
    </row>
    <row r="25" spans="1:14" ht="12.75" customHeight="1" x14ac:dyDescent="0.3">
      <c r="A25" s="371"/>
      <c r="B25" s="494" t="s">
        <v>572</v>
      </c>
      <c r="C25" s="494"/>
      <c r="D25" s="494"/>
      <c r="E25" s="494"/>
      <c r="F25" s="494"/>
      <c r="G25" s="494"/>
      <c r="H25" s="494"/>
      <c r="I25" s="494"/>
      <c r="J25" s="494"/>
      <c r="K25" s="494"/>
      <c r="L25" s="494"/>
      <c r="M25" s="494"/>
      <c r="N25" s="371"/>
    </row>
    <row r="26" spans="1:14" ht="12.75" customHeight="1" x14ac:dyDescent="0.3">
      <c r="A26" s="371"/>
      <c r="B26" s="494"/>
      <c r="C26" s="494"/>
      <c r="D26" s="494"/>
      <c r="E26" s="494"/>
      <c r="F26" s="494"/>
      <c r="G26" s="494"/>
      <c r="H26" s="494"/>
      <c r="I26" s="494"/>
      <c r="J26" s="494"/>
      <c r="K26" s="494"/>
      <c r="L26" s="494"/>
      <c r="M26" s="494"/>
      <c r="N26" s="371"/>
    </row>
    <row r="27" spans="1:14" ht="14.25" customHeight="1" x14ac:dyDescent="0.3">
      <c r="A27" s="371"/>
      <c r="B27" s="494"/>
      <c r="C27" s="494"/>
      <c r="D27" s="494"/>
      <c r="E27" s="494"/>
      <c r="F27" s="494"/>
      <c r="G27" s="494"/>
      <c r="H27" s="494"/>
      <c r="I27" s="494"/>
      <c r="J27" s="494"/>
      <c r="K27" s="494"/>
      <c r="L27" s="494"/>
      <c r="M27" s="494"/>
      <c r="N27" s="371"/>
    </row>
    <row r="28" spans="1:14" x14ac:dyDescent="0.3">
      <c r="A28" s="370"/>
      <c r="B28" s="370"/>
      <c r="C28" s="370"/>
      <c r="D28" s="370"/>
      <c r="E28" s="370"/>
      <c r="F28" s="370"/>
      <c r="G28" s="370"/>
      <c r="H28" s="370"/>
      <c r="I28" s="370"/>
      <c r="J28" s="370"/>
      <c r="K28" s="370"/>
      <c r="L28" s="370"/>
      <c r="M28" s="370"/>
      <c r="N28" s="370"/>
    </row>
    <row r="29" spans="1:14" x14ac:dyDescent="0.3">
      <c r="A29" s="370"/>
      <c r="B29" s="370"/>
      <c r="C29" s="370"/>
      <c r="D29" s="370"/>
      <c r="E29" s="370"/>
      <c r="F29" s="370"/>
      <c r="G29" s="370"/>
      <c r="H29" s="370"/>
      <c r="I29" s="370"/>
      <c r="J29" s="370"/>
      <c r="K29" s="370"/>
      <c r="L29" s="370"/>
      <c r="M29" s="370"/>
      <c r="N29" s="370"/>
    </row>
    <row r="30" spans="1:14" x14ac:dyDescent="0.3">
      <c r="A30" s="370"/>
      <c r="B30" s="370"/>
      <c r="C30" s="370"/>
      <c r="D30" s="370"/>
      <c r="E30" s="370"/>
      <c r="F30" s="370"/>
      <c r="G30" s="370"/>
      <c r="H30" s="370"/>
      <c r="I30" s="370"/>
      <c r="J30" s="370"/>
      <c r="K30" s="370"/>
      <c r="L30" s="370"/>
      <c r="M30" s="370"/>
      <c r="N30" s="370"/>
    </row>
  </sheetData>
  <sheetProtection formatCells="0" selectLockedCells="1"/>
  <mergeCells count="24">
    <mergeCell ref="B8:M8"/>
    <mergeCell ref="B1:M1"/>
    <mergeCell ref="B2:M2"/>
    <mergeCell ref="B4:M4"/>
    <mergeCell ref="B5:M5"/>
    <mergeCell ref="A7:N7"/>
    <mergeCell ref="A6:N6"/>
    <mergeCell ref="B21:M21"/>
    <mergeCell ref="B9:M9"/>
    <mergeCell ref="B10:M10"/>
    <mergeCell ref="B11:M11"/>
    <mergeCell ref="B12:M12"/>
    <mergeCell ref="B14:M14"/>
    <mergeCell ref="B15:M15"/>
    <mergeCell ref="B16:M16"/>
    <mergeCell ref="B17:M17"/>
    <mergeCell ref="B18:M18"/>
    <mergeCell ref="B19:M19"/>
    <mergeCell ref="B20:M20"/>
    <mergeCell ref="B23:M23"/>
    <mergeCell ref="B24:M24"/>
    <mergeCell ref="B25:M25"/>
    <mergeCell ref="B26:M26"/>
    <mergeCell ref="B27:M27"/>
  </mergeCells>
  <hyperlinks>
    <hyperlink ref="B23:M23" r:id="rId1" display="Les modalités de l'aide et les dates de dépôts 2020 peuvent être consultées sur le site de la Région" xr:uid="{00000000-0004-0000-0000-000001000000}"/>
    <hyperlink ref="B14" r:id="rId2" xr:uid="{FA5D3672-CAB6-4605-96CB-98980A213E8D}"/>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7"/>
  <dimension ref="A1:E136"/>
  <sheetViews>
    <sheetView showGridLines="0" zoomScaleNormal="100" zoomScaleSheetLayoutView="90" workbookViewId="0">
      <selection activeCell="K41" sqref="K41"/>
    </sheetView>
  </sheetViews>
  <sheetFormatPr baseColWidth="10" defaultColWidth="12" defaultRowHeight="12" x14ac:dyDescent="0.3"/>
  <cols>
    <col min="1" max="1" width="46" style="10" customWidth="1"/>
    <col min="2" max="2" width="52" style="10" customWidth="1"/>
    <col min="3" max="3" width="14.77734375" style="11" bestFit="1" customWidth="1"/>
    <col min="4" max="4" width="22.33203125" style="10" customWidth="1"/>
    <col min="5" max="5" width="14.77734375" style="102" customWidth="1"/>
    <col min="6" max="6" width="8.6640625" style="10" customWidth="1"/>
    <col min="7" max="16384" width="12" style="10"/>
  </cols>
  <sheetData>
    <row r="1" spans="1:5" ht="42" customHeight="1" x14ac:dyDescent="0.3">
      <c r="A1" s="104" t="s">
        <v>264</v>
      </c>
      <c r="B1" s="105">
        <f>'1_TITRE'!B2</f>
        <v>0</v>
      </c>
      <c r="C1" s="106" t="s">
        <v>58</v>
      </c>
      <c r="D1" s="105" t="s">
        <v>263</v>
      </c>
      <c r="E1" s="105" t="s">
        <v>273</v>
      </c>
    </row>
    <row r="2" spans="1:5" ht="14.5" x14ac:dyDescent="0.3">
      <c r="A2" s="415" t="s">
        <v>59</v>
      </c>
      <c r="B2" s="416"/>
      <c r="C2" s="417">
        <f>SUM(C3:C10)</f>
        <v>0</v>
      </c>
      <c r="D2" s="418"/>
      <c r="E2" s="419"/>
    </row>
    <row r="3" spans="1:5" x14ac:dyDescent="0.3">
      <c r="A3" s="12" t="s">
        <v>60</v>
      </c>
      <c r="B3" s="96">
        <f>'2_PRODUCTION'!B9</f>
        <v>0</v>
      </c>
      <c r="C3" s="14"/>
      <c r="D3" s="13"/>
      <c r="E3" s="97"/>
    </row>
    <row r="4" spans="1:5" x14ac:dyDescent="0.3">
      <c r="A4" s="12" t="s">
        <v>108</v>
      </c>
      <c r="B4" s="13"/>
      <c r="C4" s="14"/>
      <c r="D4" s="13"/>
      <c r="E4" s="97"/>
    </row>
    <row r="5" spans="1:5" x14ac:dyDescent="0.3">
      <c r="A5" s="12" t="s">
        <v>61</v>
      </c>
      <c r="B5" s="15"/>
      <c r="C5" s="14"/>
      <c r="D5" s="15"/>
      <c r="E5" s="97"/>
    </row>
    <row r="6" spans="1:5" x14ac:dyDescent="0.3">
      <c r="A6" s="12" t="s">
        <v>106</v>
      </c>
      <c r="B6" s="15"/>
      <c r="C6" s="14"/>
      <c r="D6" s="15"/>
      <c r="E6" s="97"/>
    </row>
    <row r="7" spans="1:5" x14ac:dyDescent="0.3">
      <c r="A7" s="12" t="s">
        <v>62</v>
      </c>
      <c r="B7" s="13"/>
      <c r="C7" s="14"/>
      <c r="D7" s="13"/>
      <c r="E7" s="97"/>
    </row>
    <row r="8" spans="1:5" x14ac:dyDescent="0.3">
      <c r="A8" s="12" t="s">
        <v>63</v>
      </c>
      <c r="B8" s="13"/>
      <c r="C8" s="14"/>
      <c r="D8" s="13"/>
      <c r="E8" s="97"/>
    </row>
    <row r="9" spans="1:5" x14ac:dyDescent="0.3">
      <c r="A9" s="12" t="s">
        <v>129</v>
      </c>
      <c r="B9" s="13"/>
      <c r="C9" s="14"/>
      <c r="D9" s="13"/>
      <c r="E9" s="97"/>
    </row>
    <row r="10" spans="1:5" x14ac:dyDescent="0.3">
      <c r="A10" s="12"/>
      <c r="B10" s="13"/>
      <c r="C10" s="14"/>
      <c r="D10" s="13"/>
      <c r="E10" s="97"/>
    </row>
    <row r="11" spans="1:5" ht="14.5" x14ac:dyDescent="0.3">
      <c r="A11" s="415" t="s">
        <v>64</v>
      </c>
      <c r="B11" s="420"/>
      <c r="C11" s="417">
        <f>SUM(C12:C19)</f>
        <v>0</v>
      </c>
      <c r="D11" s="421"/>
      <c r="E11" s="422"/>
    </row>
    <row r="12" spans="1:5" x14ac:dyDescent="0.3">
      <c r="A12" s="12" t="s">
        <v>60</v>
      </c>
      <c r="B12" s="13"/>
      <c r="C12" s="14"/>
      <c r="D12" s="13"/>
      <c r="E12" s="97"/>
    </row>
    <row r="13" spans="1:5" x14ac:dyDescent="0.3">
      <c r="A13" s="12" t="s">
        <v>108</v>
      </c>
      <c r="B13" s="13"/>
      <c r="C13" s="14"/>
      <c r="D13" s="13"/>
      <c r="E13" s="97"/>
    </row>
    <row r="14" spans="1:5" x14ac:dyDescent="0.3">
      <c r="A14" s="12" t="s">
        <v>219</v>
      </c>
      <c r="B14" s="13"/>
      <c r="C14" s="14"/>
      <c r="D14" s="13"/>
      <c r="E14" s="97"/>
    </row>
    <row r="15" spans="1:5" x14ac:dyDescent="0.3">
      <c r="A15" s="12" t="s">
        <v>218</v>
      </c>
      <c r="B15" s="13"/>
      <c r="C15" s="14"/>
      <c r="D15" s="13"/>
      <c r="E15" s="97"/>
    </row>
    <row r="16" spans="1:5" x14ac:dyDescent="0.3">
      <c r="A16" s="12" t="s">
        <v>62</v>
      </c>
      <c r="B16" s="13"/>
      <c r="C16" s="14"/>
      <c r="D16" s="13"/>
      <c r="E16" s="97"/>
    </row>
    <row r="17" spans="1:5" x14ac:dyDescent="0.3">
      <c r="A17" s="12" t="s">
        <v>63</v>
      </c>
      <c r="B17" s="13"/>
      <c r="C17" s="14"/>
      <c r="D17" s="13"/>
      <c r="E17" s="97"/>
    </row>
    <row r="18" spans="1:5" x14ac:dyDescent="0.3">
      <c r="A18" s="12" t="s">
        <v>129</v>
      </c>
      <c r="B18" s="13"/>
      <c r="C18" s="14"/>
      <c r="D18" s="13"/>
      <c r="E18" s="97"/>
    </row>
    <row r="19" spans="1:5" x14ac:dyDescent="0.3">
      <c r="A19" s="16"/>
      <c r="B19" s="17"/>
      <c r="C19" s="18"/>
      <c r="D19" s="17"/>
      <c r="E19" s="99"/>
    </row>
    <row r="20" spans="1:5" ht="14.5" x14ac:dyDescent="0.3">
      <c r="A20" s="415" t="s">
        <v>111</v>
      </c>
      <c r="B20" s="420"/>
      <c r="C20" s="417">
        <f>C21+C22+C25</f>
        <v>0</v>
      </c>
      <c r="D20" s="421"/>
      <c r="E20" s="423"/>
    </row>
    <row r="21" spans="1:5" x14ac:dyDescent="0.3">
      <c r="A21" s="12" t="s">
        <v>60</v>
      </c>
      <c r="B21" s="13"/>
      <c r="C21" s="14"/>
      <c r="D21" s="13"/>
      <c r="E21" s="97"/>
    </row>
    <row r="22" spans="1:5" x14ac:dyDescent="0.3">
      <c r="A22" s="12" t="s">
        <v>108</v>
      </c>
      <c r="B22" s="13"/>
      <c r="C22" s="14"/>
      <c r="D22" s="13"/>
      <c r="E22" s="97"/>
    </row>
    <row r="23" spans="1:5" x14ac:dyDescent="0.3">
      <c r="A23" s="19" t="s">
        <v>109</v>
      </c>
      <c r="B23" s="13"/>
      <c r="C23" s="14"/>
      <c r="D23" s="13"/>
      <c r="E23" s="97"/>
    </row>
    <row r="24" spans="1:5" x14ac:dyDescent="0.3">
      <c r="A24" s="19" t="s">
        <v>110</v>
      </c>
      <c r="B24" s="13"/>
      <c r="C24" s="14"/>
      <c r="D24" s="13"/>
      <c r="E24" s="97"/>
    </row>
    <row r="25" spans="1:5" x14ac:dyDescent="0.3">
      <c r="A25" s="12" t="s">
        <v>65</v>
      </c>
      <c r="B25" s="13"/>
      <c r="C25" s="14"/>
      <c r="D25" s="13"/>
      <c r="E25" s="97"/>
    </row>
    <row r="26" spans="1:5" ht="14.5" x14ac:dyDescent="0.3">
      <c r="A26" s="415" t="s">
        <v>112</v>
      </c>
      <c r="B26" s="420"/>
      <c r="C26" s="417">
        <f>C27+C28+C31</f>
        <v>0</v>
      </c>
      <c r="D26" s="421"/>
      <c r="E26" s="422"/>
    </row>
    <row r="27" spans="1:5" x14ac:dyDescent="0.3">
      <c r="A27" s="12" t="s">
        <v>60</v>
      </c>
      <c r="B27" s="13"/>
      <c r="C27" s="14"/>
      <c r="D27" s="13"/>
      <c r="E27" s="97"/>
    </row>
    <row r="28" spans="1:5" x14ac:dyDescent="0.3">
      <c r="A28" s="12" t="s">
        <v>108</v>
      </c>
      <c r="B28" s="13"/>
      <c r="C28" s="14"/>
      <c r="D28" s="13"/>
      <c r="E28" s="97"/>
    </row>
    <row r="29" spans="1:5" x14ac:dyDescent="0.3">
      <c r="A29" s="19" t="s">
        <v>109</v>
      </c>
      <c r="B29" s="13"/>
      <c r="C29" s="14"/>
      <c r="D29" s="13"/>
      <c r="E29" s="97"/>
    </row>
    <row r="30" spans="1:5" x14ac:dyDescent="0.3">
      <c r="A30" s="19" t="s">
        <v>110</v>
      </c>
      <c r="B30" s="13"/>
      <c r="C30" s="14"/>
      <c r="D30" s="13"/>
      <c r="E30" s="97"/>
    </row>
    <row r="31" spans="1:5" x14ac:dyDescent="0.3">
      <c r="A31" s="12" t="s">
        <v>65</v>
      </c>
      <c r="B31" s="13"/>
      <c r="C31" s="14"/>
      <c r="D31" s="13"/>
      <c r="E31" s="97"/>
    </row>
    <row r="32" spans="1:5" ht="14.5" x14ac:dyDescent="0.3">
      <c r="A32" s="415" t="s">
        <v>113</v>
      </c>
      <c r="B32" s="420"/>
      <c r="C32" s="417">
        <f>C33+C34+C37</f>
        <v>0</v>
      </c>
      <c r="D32" s="421"/>
      <c r="E32" s="422"/>
    </row>
    <row r="33" spans="1:5" x14ac:dyDescent="0.3">
      <c r="A33" s="12" t="s">
        <v>60</v>
      </c>
      <c r="B33" s="13"/>
      <c r="C33" s="14"/>
      <c r="D33" s="13"/>
      <c r="E33" s="97"/>
    </row>
    <row r="34" spans="1:5" x14ac:dyDescent="0.3">
      <c r="A34" s="12" t="s">
        <v>108</v>
      </c>
      <c r="B34" s="13"/>
      <c r="C34" s="14"/>
      <c r="D34" s="13"/>
      <c r="E34" s="97"/>
    </row>
    <row r="35" spans="1:5" x14ac:dyDescent="0.3">
      <c r="A35" s="19" t="s">
        <v>109</v>
      </c>
      <c r="B35" s="13"/>
      <c r="C35" s="14"/>
      <c r="D35" s="13"/>
      <c r="E35" s="97"/>
    </row>
    <row r="36" spans="1:5" x14ac:dyDescent="0.3">
      <c r="A36" s="19" t="s">
        <v>110</v>
      </c>
      <c r="B36" s="13"/>
      <c r="C36" s="14"/>
      <c r="D36" s="13"/>
      <c r="E36" s="97"/>
    </row>
    <row r="37" spans="1:5" x14ac:dyDescent="0.3">
      <c r="A37" s="12" t="s">
        <v>65</v>
      </c>
      <c r="B37" s="13"/>
      <c r="C37" s="14"/>
      <c r="D37" s="13"/>
      <c r="E37" s="97"/>
    </row>
    <row r="38" spans="1:5" ht="14.5" x14ac:dyDescent="0.3">
      <c r="A38" s="415" t="s">
        <v>66</v>
      </c>
      <c r="B38" s="420"/>
      <c r="C38" s="417">
        <f>SUM(C39:C47)</f>
        <v>0</v>
      </c>
      <c r="D38" s="421"/>
      <c r="E38" s="422"/>
    </row>
    <row r="39" spans="1:5" x14ac:dyDescent="0.3">
      <c r="A39" s="20" t="s">
        <v>114</v>
      </c>
      <c r="B39" s="21"/>
      <c r="C39" s="22"/>
      <c r="D39" s="23"/>
      <c r="E39" s="100"/>
    </row>
    <row r="40" spans="1:5" x14ac:dyDescent="0.3">
      <c r="A40" s="12" t="s">
        <v>107</v>
      </c>
      <c r="B40" s="13"/>
      <c r="C40" s="14"/>
      <c r="D40" s="13"/>
      <c r="E40" s="97"/>
    </row>
    <row r="41" spans="1:5" x14ac:dyDescent="0.3">
      <c r="A41" s="12" t="s">
        <v>122</v>
      </c>
      <c r="B41" s="13"/>
      <c r="C41" s="14"/>
      <c r="D41" s="13"/>
      <c r="E41" s="97"/>
    </row>
    <row r="42" spans="1:5" x14ac:dyDescent="0.3">
      <c r="A42" s="12" t="s">
        <v>123</v>
      </c>
      <c r="B42" s="13"/>
      <c r="C42" s="14"/>
      <c r="D42" s="13"/>
      <c r="E42" s="97"/>
    </row>
    <row r="43" spans="1:5" x14ac:dyDescent="0.3">
      <c r="A43" s="12" t="s">
        <v>124</v>
      </c>
      <c r="B43" s="13"/>
      <c r="C43" s="14"/>
      <c r="D43" s="13"/>
      <c r="E43" s="97"/>
    </row>
    <row r="44" spans="1:5" x14ac:dyDescent="0.3">
      <c r="A44" s="12" t="s">
        <v>117</v>
      </c>
      <c r="B44" s="13"/>
      <c r="C44" s="14"/>
      <c r="D44" s="13"/>
      <c r="E44" s="97"/>
    </row>
    <row r="45" spans="1:5" x14ac:dyDescent="0.3">
      <c r="A45" s="12" t="s">
        <v>160</v>
      </c>
      <c r="B45" s="13"/>
      <c r="C45" s="14"/>
      <c r="D45" s="13"/>
      <c r="E45" s="97"/>
    </row>
    <row r="46" spans="1:5" x14ac:dyDescent="0.3">
      <c r="A46" s="12" t="s">
        <v>160</v>
      </c>
      <c r="B46" s="13"/>
      <c r="C46" s="14"/>
      <c r="D46" s="13"/>
      <c r="E46" s="97"/>
    </row>
    <row r="47" spans="1:5" x14ac:dyDescent="0.3">
      <c r="A47" s="12" t="s">
        <v>160</v>
      </c>
      <c r="B47" s="13"/>
      <c r="C47" s="14"/>
      <c r="D47" s="13"/>
      <c r="E47" s="97"/>
    </row>
    <row r="48" spans="1:5" ht="14.5" x14ac:dyDescent="0.3">
      <c r="A48" s="424" t="s">
        <v>121</v>
      </c>
      <c r="B48" s="425"/>
      <c r="C48" s="426">
        <f>SUM(C49:C57)</f>
        <v>0</v>
      </c>
      <c r="D48" s="427"/>
      <c r="E48" s="428"/>
    </row>
    <row r="49" spans="1:5" x14ac:dyDescent="0.3">
      <c r="A49" s="25" t="s">
        <v>215</v>
      </c>
      <c r="B49" s="26"/>
      <c r="C49" s="14"/>
      <c r="D49" s="13"/>
      <c r="E49" s="97"/>
    </row>
    <row r="50" spans="1:5" x14ac:dyDescent="0.3">
      <c r="A50" s="25" t="s">
        <v>216</v>
      </c>
      <c r="B50" s="26"/>
      <c r="C50" s="14"/>
      <c r="D50" s="13"/>
      <c r="E50" s="97"/>
    </row>
    <row r="51" spans="1:5" x14ac:dyDescent="0.3">
      <c r="A51" s="25" t="s">
        <v>217</v>
      </c>
      <c r="B51" s="26"/>
      <c r="C51" s="14"/>
      <c r="D51" s="13"/>
      <c r="E51" s="97"/>
    </row>
    <row r="52" spans="1:5" x14ac:dyDescent="0.3">
      <c r="A52" s="25" t="s">
        <v>119</v>
      </c>
      <c r="B52" s="26"/>
      <c r="C52" s="14"/>
      <c r="D52" s="13"/>
      <c r="E52" s="97"/>
    </row>
    <row r="53" spans="1:5" x14ac:dyDescent="0.3">
      <c r="A53" s="25" t="s">
        <v>120</v>
      </c>
      <c r="B53" s="26"/>
      <c r="C53" s="14"/>
      <c r="D53" s="13"/>
      <c r="E53" s="97"/>
    </row>
    <row r="54" spans="1:5" x14ac:dyDescent="0.3">
      <c r="A54" s="25" t="s">
        <v>67</v>
      </c>
      <c r="B54" s="26"/>
      <c r="C54" s="14"/>
      <c r="D54" s="13"/>
      <c r="E54" s="97"/>
    </row>
    <row r="55" spans="1:5" x14ac:dyDescent="0.3">
      <c r="A55" s="25" t="s">
        <v>115</v>
      </c>
      <c r="B55" s="26"/>
      <c r="C55" s="14"/>
      <c r="D55" s="13"/>
      <c r="E55" s="97"/>
    </row>
    <row r="56" spans="1:5" x14ac:dyDescent="0.3">
      <c r="A56" s="25" t="s">
        <v>160</v>
      </c>
      <c r="B56" s="26"/>
      <c r="C56" s="14"/>
      <c r="D56" s="13"/>
      <c r="E56" s="97"/>
    </row>
    <row r="57" spans="1:5" x14ac:dyDescent="0.3">
      <c r="A57" s="156" t="s">
        <v>160</v>
      </c>
      <c r="B57" s="26"/>
      <c r="C57" s="14"/>
      <c r="D57" s="13"/>
      <c r="E57" s="97"/>
    </row>
    <row r="58" spans="1:5" ht="14.5" x14ac:dyDescent="0.3">
      <c r="A58" s="429" t="s">
        <v>69</v>
      </c>
      <c r="B58" s="103"/>
      <c r="C58" s="430">
        <f>SUM(C59:C62)</f>
        <v>0</v>
      </c>
      <c r="D58" s="421"/>
      <c r="E58" s="422"/>
    </row>
    <row r="59" spans="1:5" x14ac:dyDescent="0.3">
      <c r="B59" s="157" t="s">
        <v>214</v>
      </c>
      <c r="C59" s="27"/>
      <c r="D59" s="23"/>
      <c r="E59" s="100"/>
    </row>
    <row r="60" spans="1:5" x14ac:dyDescent="0.3">
      <c r="A60" s="25" t="s">
        <v>160</v>
      </c>
      <c r="B60" s="13"/>
      <c r="C60" s="27"/>
      <c r="D60" s="13"/>
      <c r="E60" s="97"/>
    </row>
    <row r="61" spans="1:5" x14ac:dyDescent="0.3">
      <c r="A61" s="25" t="s">
        <v>160</v>
      </c>
      <c r="B61" s="13"/>
      <c r="C61" s="27"/>
      <c r="D61" s="13"/>
      <c r="E61" s="97"/>
    </row>
    <row r="62" spans="1:5" x14ac:dyDescent="0.3">
      <c r="A62" s="25" t="s">
        <v>160</v>
      </c>
      <c r="B62" s="13"/>
      <c r="C62" s="34"/>
      <c r="D62" s="17"/>
      <c r="E62" s="99"/>
    </row>
    <row r="63" spans="1:5" ht="14.5" x14ac:dyDescent="0.3">
      <c r="A63" s="424" t="s">
        <v>70</v>
      </c>
      <c r="B63" s="425"/>
      <c r="C63" s="426">
        <f>SUM(C64:C67)</f>
        <v>0</v>
      </c>
      <c r="D63" s="427"/>
      <c r="E63" s="428"/>
    </row>
    <row r="64" spans="1:5" x14ac:dyDescent="0.3">
      <c r="A64" s="24"/>
      <c r="B64" s="13"/>
      <c r="C64" s="14"/>
      <c r="D64" s="13"/>
      <c r="E64" s="97"/>
    </row>
    <row r="65" spans="1:5" x14ac:dyDescent="0.3">
      <c r="A65" s="24"/>
      <c r="B65" s="13"/>
      <c r="C65" s="14"/>
      <c r="D65" s="13"/>
      <c r="E65" s="97"/>
    </row>
    <row r="66" spans="1:5" x14ac:dyDescent="0.3">
      <c r="A66" s="24"/>
      <c r="B66" s="13"/>
      <c r="C66" s="14"/>
      <c r="E66" s="97"/>
    </row>
    <row r="67" spans="1:5" x14ac:dyDescent="0.3">
      <c r="A67" s="24"/>
      <c r="B67" s="13"/>
      <c r="C67" s="14"/>
      <c r="E67" s="97"/>
    </row>
    <row r="68" spans="1:5" ht="14.5" x14ac:dyDescent="0.3">
      <c r="A68" s="431" t="s">
        <v>71</v>
      </c>
      <c r="B68" s="103"/>
      <c r="C68" s="432">
        <f>SUM(C69:C75)</f>
        <v>0</v>
      </c>
      <c r="D68" s="103"/>
      <c r="E68" s="423"/>
    </row>
    <row r="69" spans="1:5" x14ac:dyDescent="0.3">
      <c r="A69" s="12" t="s">
        <v>72</v>
      </c>
      <c r="B69" s="13"/>
      <c r="C69" s="14"/>
      <c r="E69" s="97"/>
    </row>
    <row r="70" spans="1:5" x14ac:dyDescent="0.3">
      <c r="A70" s="12"/>
      <c r="B70" s="13"/>
      <c r="C70" s="14"/>
      <c r="E70" s="97"/>
    </row>
    <row r="71" spans="1:5" x14ac:dyDescent="0.3">
      <c r="A71" s="12"/>
      <c r="B71" s="13"/>
      <c r="C71" s="14"/>
      <c r="E71" s="97"/>
    </row>
    <row r="72" spans="1:5" x14ac:dyDescent="0.3">
      <c r="A72" s="12" t="s">
        <v>73</v>
      </c>
      <c r="B72" s="13"/>
      <c r="C72" s="14"/>
      <c r="E72" s="97"/>
    </row>
    <row r="73" spans="1:5" x14ac:dyDescent="0.3">
      <c r="A73" s="12" t="s">
        <v>74</v>
      </c>
      <c r="B73" s="13"/>
      <c r="C73" s="14"/>
      <c r="E73" s="97"/>
    </row>
    <row r="74" spans="1:5" x14ac:dyDescent="0.3">
      <c r="A74" s="12" t="s">
        <v>75</v>
      </c>
      <c r="B74" s="13"/>
      <c r="C74" s="14"/>
      <c r="D74" s="13"/>
      <c r="E74" s="97"/>
    </row>
    <row r="75" spans="1:5" x14ac:dyDescent="0.3">
      <c r="A75" s="12" t="s">
        <v>160</v>
      </c>
      <c r="B75" s="13"/>
      <c r="C75" s="14"/>
      <c r="D75" s="13"/>
      <c r="E75" s="97"/>
    </row>
    <row r="76" spans="1:5" ht="14.5" x14ac:dyDescent="0.3">
      <c r="A76" s="433" t="s">
        <v>118</v>
      </c>
      <c r="B76" s="434" t="e">
        <f>C76/C109</f>
        <v>#DIV/0!</v>
      </c>
      <c r="C76" s="432">
        <f>C2+C11+C20+C26+C32+C38+C48+C58+C63+C68</f>
        <v>0</v>
      </c>
      <c r="D76" s="421"/>
      <c r="E76" s="423"/>
    </row>
    <row r="77" spans="1:5" ht="14.5" x14ac:dyDescent="0.3">
      <c r="A77" s="29"/>
      <c r="B77" s="30"/>
      <c r="C77" s="27"/>
      <c r="D77" s="13"/>
      <c r="E77" s="101"/>
    </row>
    <row r="78" spans="1:5" s="32" customFormat="1" ht="14.5" x14ac:dyDescent="0.35">
      <c r="A78" s="415" t="s">
        <v>76</v>
      </c>
      <c r="B78" s="435"/>
      <c r="C78" s="436"/>
      <c r="D78" s="421"/>
      <c r="E78" s="437"/>
    </row>
    <row r="79" spans="1:5" x14ac:dyDescent="0.3">
      <c r="A79" s="12" t="s">
        <v>77</v>
      </c>
      <c r="B79" s="13"/>
      <c r="C79" s="14"/>
      <c r="D79" s="13"/>
      <c r="E79" s="98"/>
    </row>
    <row r="80" spans="1:5" x14ac:dyDescent="0.3">
      <c r="A80" s="12" t="s">
        <v>78</v>
      </c>
      <c r="B80" s="13"/>
      <c r="C80" s="14"/>
      <c r="D80" s="13"/>
      <c r="E80" s="97"/>
    </row>
    <row r="81" spans="1:5" x14ac:dyDescent="0.3">
      <c r="A81" s="12" t="s">
        <v>79</v>
      </c>
      <c r="B81" s="13"/>
      <c r="C81" s="14"/>
      <c r="D81" s="13"/>
      <c r="E81" s="97"/>
    </row>
    <row r="82" spans="1:5" x14ac:dyDescent="0.3">
      <c r="A82" s="12" t="s">
        <v>116</v>
      </c>
      <c r="B82" s="13"/>
      <c r="C82" s="14"/>
      <c r="D82" s="13"/>
      <c r="E82" s="97"/>
    </row>
    <row r="83" spans="1:5" x14ac:dyDescent="0.3">
      <c r="A83" s="12" t="s">
        <v>80</v>
      </c>
      <c r="B83" s="13"/>
      <c r="C83" s="14"/>
      <c r="D83" s="13"/>
      <c r="E83" s="97"/>
    </row>
    <row r="84" spans="1:5" x14ac:dyDescent="0.3">
      <c r="A84" s="12" t="s">
        <v>71</v>
      </c>
      <c r="B84" s="13"/>
      <c r="C84" s="14"/>
      <c r="D84" s="13"/>
      <c r="E84" s="97"/>
    </row>
    <row r="85" spans="1:5" x14ac:dyDescent="0.3">
      <c r="A85" s="12" t="s">
        <v>68</v>
      </c>
      <c r="B85" s="13"/>
      <c r="C85" s="14"/>
      <c r="D85" s="13"/>
      <c r="E85" s="97"/>
    </row>
    <row r="86" spans="1:5" x14ac:dyDescent="0.3">
      <c r="A86" s="33"/>
      <c r="B86" s="28"/>
      <c r="C86" s="34"/>
      <c r="D86" s="13"/>
      <c r="E86" s="97"/>
    </row>
    <row r="87" spans="1:5" x14ac:dyDescent="0.3">
      <c r="A87" s="438" t="s">
        <v>81</v>
      </c>
      <c r="B87" s="439"/>
      <c r="C87" s="440">
        <f>SUM(C79:C86)</f>
        <v>0</v>
      </c>
      <c r="D87" s="103"/>
      <c r="E87" s="423"/>
    </row>
    <row r="88" spans="1:5" x14ac:dyDescent="0.3">
      <c r="A88" s="12" t="s">
        <v>82</v>
      </c>
      <c r="B88" s="13"/>
      <c r="C88" s="14"/>
      <c r="D88" s="13"/>
      <c r="E88" s="97"/>
    </row>
    <row r="89" spans="1:5" x14ac:dyDescent="0.3">
      <c r="A89" s="12" t="s">
        <v>78</v>
      </c>
      <c r="B89" s="13"/>
      <c r="C89" s="14"/>
      <c r="D89" s="13"/>
      <c r="E89" s="97"/>
    </row>
    <row r="90" spans="1:5" x14ac:dyDescent="0.3">
      <c r="A90" s="12" t="s">
        <v>79</v>
      </c>
      <c r="B90" s="13"/>
      <c r="C90" s="14"/>
      <c r="D90" s="13"/>
      <c r="E90" s="97"/>
    </row>
    <row r="91" spans="1:5" x14ac:dyDescent="0.3">
      <c r="A91" s="12" t="s">
        <v>116</v>
      </c>
      <c r="B91" s="13"/>
      <c r="C91" s="14"/>
      <c r="D91" s="13"/>
      <c r="E91" s="97"/>
    </row>
    <row r="92" spans="1:5" x14ac:dyDescent="0.3">
      <c r="A92" s="12" t="s">
        <v>80</v>
      </c>
      <c r="B92" s="13"/>
      <c r="C92" s="14"/>
      <c r="D92" s="13"/>
      <c r="E92" s="97"/>
    </row>
    <row r="93" spans="1:5" x14ac:dyDescent="0.3">
      <c r="A93" s="12" t="s">
        <v>71</v>
      </c>
      <c r="B93" s="13"/>
      <c r="C93" s="14"/>
      <c r="D93" s="13"/>
      <c r="E93" s="97"/>
    </row>
    <row r="94" spans="1:5" x14ac:dyDescent="0.3">
      <c r="A94" s="12" t="s">
        <v>68</v>
      </c>
      <c r="B94" s="13"/>
      <c r="C94" s="14"/>
      <c r="D94" s="13"/>
      <c r="E94" s="97"/>
    </row>
    <row r="95" spans="1:5" x14ac:dyDescent="0.3">
      <c r="A95" s="12"/>
      <c r="B95" s="13"/>
      <c r="C95" s="14"/>
      <c r="D95" s="13"/>
      <c r="E95" s="97"/>
    </row>
    <row r="96" spans="1:5" x14ac:dyDescent="0.3">
      <c r="A96" s="438" t="s">
        <v>83</v>
      </c>
      <c r="B96" s="439"/>
      <c r="C96" s="440">
        <f>SUM(C88:C95)</f>
        <v>0</v>
      </c>
      <c r="D96" s="103"/>
      <c r="E96" s="423"/>
    </row>
    <row r="97" spans="1:5" x14ac:dyDescent="0.3">
      <c r="A97" s="12" t="s">
        <v>84</v>
      </c>
      <c r="B97" s="13"/>
      <c r="C97" s="14"/>
      <c r="D97" s="13"/>
      <c r="E97" s="97"/>
    </row>
    <row r="98" spans="1:5" x14ac:dyDescent="0.3">
      <c r="A98" s="12" t="s">
        <v>78</v>
      </c>
      <c r="B98" s="13"/>
      <c r="C98" s="14"/>
      <c r="D98" s="13"/>
      <c r="E98" s="97"/>
    </row>
    <row r="99" spans="1:5" x14ac:dyDescent="0.3">
      <c r="A99" s="12" t="s">
        <v>79</v>
      </c>
      <c r="B99" s="13"/>
      <c r="C99" s="14"/>
      <c r="D99" s="13"/>
      <c r="E99" s="97"/>
    </row>
    <row r="100" spans="1:5" x14ac:dyDescent="0.3">
      <c r="A100" s="12" t="s">
        <v>116</v>
      </c>
      <c r="B100" s="13"/>
      <c r="C100" s="14"/>
      <c r="D100" s="13"/>
      <c r="E100" s="97"/>
    </row>
    <row r="101" spans="1:5" x14ac:dyDescent="0.3">
      <c r="A101" s="12" t="s">
        <v>80</v>
      </c>
      <c r="B101" s="13"/>
      <c r="C101" s="14"/>
      <c r="D101" s="13"/>
      <c r="E101" s="97"/>
    </row>
    <row r="102" spans="1:5" x14ac:dyDescent="0.3">
      <c r="A102" s="12" t="s">
        <v>71</v>
      </c>
      <c r="B102" s="13"/>
      <c r="C102" s="14"/>
      <c r="D102" s="13"/>
      <c r="E102" s="97"/>
    </row>
    <row r="103" spans="1:5" x14ac:dyDescent="0.3">
      <c r="A103" s="12" t="s">
        <v>68</v>
      </c>
      <c r="B103" s="13"/>
      <c r="C103" s="14"/>
      <c r="D103" s="13"/>
      <c r="E103" s="97"/>
    </row>
    <row r="104" spans="1:5" x14ac:dyDescent="0.3">
      <c r="A104" s="12"/>
      <c r="B104" s="13"/>
      <c r="C104" s="14"/>
      <c r="D104" s="13"/>
      <c r="E104" s="97"/>
    </row>
    <row r="105" spans="1:5" x14ac:dyDescent="0.3">
      <c r="A105" s="438" t="s">
        <v>85</v>
      </c>
      <c r="B105" s="439"/>
      <c r="C105" s="440">
        <f>SUM(C97:C104)</f>
        <v>0</v>
      </c>
      <c r="D105" s="103"/>
      <c r="E105" s="423"/>
    </row>
    <row r="106" spans="1:5" x14ac:dyDescent="0.3">
      <c r="A106" s="35"/>
      <c r="B106" s="30"/>
      <c r="C106" s="27"/>
      <c r="D106" s="30"/>
      <c r="E106" s="101"/>
    </row>
    <row r="107" spans="1:5" s="32" customFormat="1" ht="14.5" x14ac:dyDescent="0.35">
      <c r="A107" s="431" t="s">
        <v>86</v>
      </c>
      <c r="B107" s="441" t="e">
        <f>C107/C109</f>
        <v>#DIV/0!</v>
      </c>
      <c r="C107" s="442">
        <f>C87+C96+C105</f>
        <v>0</v>
      </c>
      <c r="D107" s="443"/>
      <c r="E107" s="444"/>
    </row>
    <row r="108" spans="1:5" s="31" customFormat="1" ht="14.5" x14ac:dyDescent="0.35">
      <c r="C108" s="445"/>
      <c r="E108" s="446"/>
    </row>
    <row r="109" spans="1:5" s="32" customFormat="1" ht="14.5" x14ac:dyDescent="0.35">
      <c r="A109" s="431" t="s">
        <v>87</v>
      </c>
      <c r="B109" s="443"/>
      <c r="C109" s="442">
        <f>C76+C107</f>
        <v>0</v>
      </c>
      <c r="D109" s="443"/>
      <c r="E109" s="444"/>
    </row>
    <row r="111" spans="1:5" x14ac:dyDescent="0.3">
      <c r="A111" s="36"/>
      <c r="B111" s="36"/>
      <c r="C111" s="37"/>
    </row>
    <row r="136" spans="3:3" ht="14.5" x14ac:dyDescent="0.35">
      <c r="C136" s="38"/>
    </row>
  </sheetData>
  <sheetProtection sheet="1" objects="1" scenarios="1"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ublished="0">
    <tabColor theme="6" tint="-0.249977111117893"/>
  </sheetPr>
  <dimension ref="A1:BD2"/>
  <sheetViews>
    <sheetView workbookViewId="0">
      <selection activeCell="H15" sqref="H15"/>
    </sheetView>
  </sheetViews>
  <sheetFormatPr baseColWidth="10" defaultColWidth="12" defaultRowHeight="10.5" x14ac:dyDescent="0.25"/>
  <cols>
    <col min="1" max="1" width="14.44140625" style="73" customWidth="1"/>
    <col min="2" max="2" width="14.109375" style="73" bestFit="1" customWidth="1"/>
    <col min="3" max="3" width="12" style="73" hidden="1" customWidth="1"/>
    <col min="4" max="4" width="6.6640625" style="73" bestFit="1" customWidth="1"/>
    <col min="5" max="5" width="13.77734375" style="73" customWidth="1"/>
    <col min="6" max="6" width="6" style="198" customWidth="1"/>
    <col min="7" max="7" width="4.77734375" style="73" hidden="1" customWidth="1"/>
    <col min="8" max="8" width="28.77734375" style="73" customWidth="1"/>
    <col min="9" max="9" width="3.44140625" style="166" hidden="1" customWidth="1"/>
    <col min="10" max="10" width="5.33203125" style="73" hidden="1" customWidth="1"/>
    <col min="11" max="11" width="3.44140625" style="73" bestFit="1" customWidth="1"/>
    <col min="12" max="12" width="3.44140625" style="166" bestFit="1" customWidth="1"/>
    <col min="13" max="14" width="3.44140625" style="73" bestFit="1" customWidth="1"/>
    <col min="15" max="18" width="12" style="73" hidden="1" customWidth="1"/>
    <col min="19" max="19" width="3.44140625" style="73" hidden="1" customWidth="1"/>
    <col min="20" max="20" width="12" style="73" hidden="1" customWidth="1"/>
    <col min="21" max="21" width="8.44140625" style="164" bestFit="1" customWidth="1"/>
    <col min="22" max="22" width="3.44140625" style="73" bestFit="1" customWidth="1"/>
    <col min="23" max="23" width="6" style="164" bestFit="1" customWidth="1"/>
    <col min="24" max="25" width="12" style="73" hidden="1" customWidth="1"/>
    <col min="26" max="27" width="6" style="162" bestFit="1" customWidth="1"/>
    <col min="28" max="29" width="12" style="73" hidden="1" customWidth="1"/>
    <col min="30" max="31" width="8" style="73" hidden="1" customWidth="1"/>
    <col min="32" max="34" width="12" style="73" hidden="1" customWidth="1"/>
    <col min="35" max="35" width="8" style="73" hidden="1" customWidth="1"/>
    <col min="36" max="37" width="12" style="73" hidden="1" customWidth="1"/>
    <col min="38" max="42" width="11.77734375" style="73" hidden="1" customWidth="1"/>
    <col min="43" max="43" width="28.77734375" style="73" customWidth="1"/>
    <col min="44" max="48" width="12" style="73" hidden="1" customWidth="1"/>
    <col min="49" max="49" width="3.44140625" style="162" customWidth="1"/>
    <col min="50" max="50" width="14" style="73" hidden="1" customWidth="1"/>
    <col min="51" max="51" width="12" style="73" hidden="1" customWidth="1"/>
    <col min="52" max="52" width="18.77734375" style="73" hidden="1" customWidth="1"/>
    <col min="53" max="53" width="6" style="73" bestFit="1" customWidth="1"/>
    <col min="54" max="55" width="12" style="73"/>
    <col min="56" max="56" width="27.109375" style="73" customWidth="1"/>
    <col min="57" max="16384" width="12" style="73"/>
  </cols>
  <sheetData>
    <row r="1" spans="1:56" s="197" customFormat="1" ht="72" customHeight="1" x14ac:dyDescent="0.3">
      <c r="A1" s="167" t="s">
        <v>88</v>
      </c>
      <c r="B1" s="167" t="s">
        <v>142</v>
      </c>
      <c r="C1" s="167" t="s">
        <v>195</v>
      </c>
      <c r="D1" s="168" t="s">
        <v>196</v>
      </c>
      <c r="E1" s="167" t="s">
        <v>143</v>
      </c>
      <c r="F1" s="199" t="s">
        <v>304</v>
      </c>
      <c r="G1" s="169" t="s">
        <v>305</v>
      </c>
      <c r="H1" s="167" t="s">
        <v>197</v>
      </c>
      <c r="I1" s="170" t="s">
        <v>244</v>
      </c>
      <c r="J1" s="171" t="s">
        <v>301</v>
      </c>
      <c r="K1" s="171" t="s">
        <v>89</v>
      </c>
      <c r="L1" s="169" t="s">
        <v>91</v>
      </c>
      <c r="M1" s="172" t="s">
        <v>90</v>
      </c>
      <c r="N1" s="172" t="s">
        <v>306</v>
      </c>
      <c r="O1" s="173" t="s">
        <v>307</v>
      </c>
      <c r="P1" s="173" t="s">
        <v>308</v>
      </c>
      <c r="Q1" s="172" t="s">
        <v>309</v>
      </c>
      <c r="R1" s="174" t="s">
        <v>310</v>
      </c>
      <c r="S1" s="175" t="s">
        <v>311</v>
      </c>
      <c r="T1" s="176" t="s">
        <v>198</v>
      </c>
      <c r="U1" s="177" t="s">
        <v>312</v>
      </c>
      <c r="V1" s="178" t="s">
        <v>313</v>
      </c>
      <c r="W1" s="202" t="s">
        <v>332</v>
      </c>
      <c r="X1" s="179" t="s">
        <v>199</v>
      </c>
      <c r="Y1" s="179" t="s">
        <v>200</v>
      </c>
      <c r="Z1" s="204" t="s">
        <v>314</v>
      </c>
      <c r="AA1" s="204" t="s">
        <v>315</v>
      </c>
      <c r="AB1" s="180" t="s">
        <v>316</v>
      </c>
      <c r="AC1" s="181" t="s">
        <v>317</v>
      </c>
      <c r="AD1" s="182" t="s">
        <v>318</v>
      </c>
      <c r="AE1" s="183" t="s">
        <v>204</v>
      </c>
      <c r="AF1" s="183" t="s">
        <v>319</v>
      </c>
      <c r="AG1" s="184" t="s">
        <v>320</v>
      </c>
      <c r="AH1" s="185" t="s">
        <v>321</v>
      </c>
      <c r="AI1" s="186" t="s">
        <v>322</v>
      </c>
      <c r="AJ1" s="187" t="s">
        <v>323</v>
      </c>
      <c r="AK1" s="184" t="s">
        <v>324</v>
      </c>
      <c r="AL1" s="184" t="s">
        <v>325</v>
      </c>
      <c r="AM1" s="188" t="s">
        <v>205</v>
      </c>
      <c r="AN1" s="189" t="s">
        <v>206</v>
      </c>
      <c r="AO1" s="188" t="s">
        <v>207</v>
      </c>
      <c r="AP1" s="190" t="s">
        <v>202</v>
      </c>
      <c r="AQ1" s="191" t="s">
        <v>203</v>
      </c>
      <c r="AR1" s="192" t="s">
        <v>326</v>
      </c>
      <c r="AS1" s="193" t="s">
        <v>201</v>
      </c>
      <c r="AT1" s="194" t="s">
        <v>208</v>
      </c>
      <c r="AU1" s="194" t="s">
        <v>327</v>
      </c>
      <c r="AV1" s="195" t="s">
        <v>328</v>
      </c>
      <c r="AW1" s="205" t="s">
        <v>329</v>
      </c>
      <c r="AX1" s="196" t="s">
        <v>330</v>
      </c>
      <c r="AY1" s="197" t="s">
        <v>331</v>
      </c>
      <c r="BA1" s="200" t="s">
        <v>302</v>
      </c>
      <c r="BB1" s="203" t="s">
        <v>303</v>
      </c>
      <c r="BC1" s="203" t="s">
        <v>334</v>
      </c>
      <c r="BD1" s="203" t="s">
        <v>333</v>
      </c>
    </row>
    <row r="2" spans="1:56" s="66" customFormat="1" ht="73.5" customHeight="1" x14ac:dyDescent="0.3">
      <c r="A2" s="68">
        <f>'1_TITRE'!B2</f>
        <v>0</v>
      </c>
      <c r="B2" s="67" t="str">
        <f>CONCATENATE('4_AUTEURS'!F4," &amp; ",'4_AUTEURS'!F13)</f>
        <v>0 &amp; 0</v>
      </c>
      <c r="C2" s="67"/>
      <c r="D2" s="160" t="str">
        <f>CONCATENATE('4_AUTEURS'!H7," ",'4_AUTEURS'!N7," &amp; ",'4_AUTEURS'!H16," ",'4_AUTEURS'!N16)</f>
        <v xml:space="preserve"> 0 &amp;  0</v>
      </c>
      <c r="E2" s="67">
        <f>'2_PRODUCTION'!B9</f>
        <v>0</v>
      </c>
      <c r="F2" s="67" t="str">
        <f>LEFT('3_ENTREPRISE'!B9,2)</f>
        <v/>
      </c>
      <c r="G2" s="160"/>
      <c r="H2" s="67"/>
      <c r="I2" s="161">
        <f>'1_TITRE'!G4</f>
        <v>0</v>
      </c>
      <c r="J2" s="161"/>
      <c r="K2" s="161">
        <f>INSTRUCTION!J2</f>
        <v>0</v>
      </c>
      <c r="L2" s="161" t="str">
        <f>INSTRUCTION!K2</f>
        <v>PRODUCTION</v>
      </c>
      <c r="M2" s="161">
        <f>'1_TITRE'!L6</f>
        <v>0</v>
      </c>
      <c r="N2" s="161">
        <f>'1_TITRE'!L8</f>
        <v>1</v>
      </c>
      <c r="O2" s="69" t="e">
        <f>#REF!</f>
        <v>#REF!</v>
      </c>
      <c r="P2" s="67" t="e">
        <f>#REF!</f>
        <v>#REF!</v>
      </c>
      <c r="Q2" s="67"/>
      <c r="R2" s="67"/>
      <c r="S2" s="67"/>
      <c r="T2" s="67"/>
      <c r="U2" s="201">
        <f>'2_PRODUCTION'!H4</f>
        <v>0</v>
      </c>
      <c r="V2" s="165" t="e">
        <f>U2/W2</f>
        <v>#DIV/0!</v>
      </c>
      <c r="W2" s="163">
        <f>'2_PRODUCTION'!D4</f>
        <v>0</v>
      </c>
      <c r="X2" s="67"/>
      <c r="Y2" s="67"/>
      <c r="Z2" s="206" t="e">
        <f>#REF!</f>
        <v>#REF!</v>
      </c>
      <c r="AA2" s="207" t="e">
        <f>#REF!+#REF!</f>
        <v>#REF!</v>
      </c>
      <c r="AB2" s="67"/>
      <c r="AC2" s="67"/>
      <c r="AD2" s="71"/>
      <c r="AE2" s="71"/>
      <c r="AF2" s="67"/>
      <c r="AG2" s="67"/>
      <c r="AH2" s="67"/>
      <c r="AI2" s="72"/>
      <c r="AJ2" s="67"/>
      <c r="AK2" s="67"/>
      <c r="AL2" s="70"/>
      <c r="AM2" s="67"/>
      <c r="AN2" s="67"/>
      <c r="AO2" s="67"/>
      <c r="AP2" s="70"/>
      <c r="AQ2" s="67" t="str">
        <f>'1_TITRE'!B10</f>
        <v>Synopsis du projet (400 caractères maximum)</v>
      </c>
      <c r="AR2" s="67"/>
      <c r="AS2" s="67"/>
      <c r="AT2" s="67"/>
      <c r="AU2" s="67"/>
      <c r="AV2" s="67"/>
      <c r="AW2" s="160"/>
      <c r="AX2" s="67"/>
      <c r="AY2" s="67"/>
      <c r="AZ2" s="67"/>
      <c r="BA2" s="161">
        <f>'3_ENTREPRISE'!B28</f>
        <v>0</v>
      </c>
      <c r="BB2" s="67"/>
      <c r="BC2" s="67"/>
      <c r="BD2" s="67"/>
    </row>
  </sheetData>
  <pageMargins left="0.7" right="0.7" top="0.75" bottom="0.75" header="0.3" footer="0.3"/>
  <pageSetup paperSize="9" orientation="landscape"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euil9"/>
  <dimension ref="A1:N22"/>
  <sheetViews>
    <sheetView showGridLines="0" showRuler="0" showWhiteSpace="0" zoomScaleNormal="100" workbookViewId="0">
      <selection activeCell="S14" sqref="S14"/>
    </sheetView>
  </sheetViews>
  <sheetFormatPr baseColWidth="10" defaultColWidth="12" defaultRowHeight="12" x14ac:dyDescent="0.3"/>
  <cols>
    <col min="1" max="1" width="12" style="53" customWidth="1"/>
    <col min="2" max="8" width="12" style="53"/>
    <col min="9" max="12" width="12" style="53" customWidth="1"/>
    <col min="13" max="16384" width="12" style="53"/>
  </cols>
  <sheetData>
    <row r="1" spans="1:14" x14ac:dyDescent="0.3">
      <c r="A1" s="413"/>
      <c r="B1" s="413"/>
      <c r="C1" s="413"/>
      <c r="D1" s="413"/>
      <c r="E1" s="413"/>
      <c r="F1" s="413"/>
      <c r="G1" s="413"/>
      <c r="H1" s="413"/>
      <c r="I1" s="413"/>
      <c r="J1" s="413"/>
      <c r="K1" s="413"/>
      <c r="L1" s="413"/>
      <c r="M1" s="412"/>
      <c r="N1" s="412"/>
    </row>
    <row r="2" spans="1:14" ht="12" customHeight="1" x14ac:dyDescent="0.3">
      <c r="A2" s="413"/>
      <c r="B2" s="675" t="str">
        <f>'0_PAGE_1'!B5</f>
        <v>Dossier de demande d'aide à la production</v>
      </c>
      <c r="C2" s="675"/>
      <c r="D2" s="675"/>
      <c r="E2" s="675"/>
      <c r="F2" s="675"/>
      <c r="G2" s="675"/>
      <c r="H2" s="675"/>
      <c r="I2" s="675"/>
      <c r="J2" s="675"/>
      <c r="K2" s="675"/>
      <c r="L2" s="675"/>
      <c r="M2" s="675"/>
      <c r="N2" s="412"/>
    </row>
    <row r="3" spans="1:14" ht="12" customHeight="1" x14ac:dyDescent="0.3">
      <c r="A3" s="675" t="str">
        <f>'0_PAGE_1'!A6:N6</f>
        <v xml:space="preserve">pour un projet d'animation </v>
      </c>
      <c r="B3" s="675"/>
      <c r="C3" s="675"/>
      <c r="D3" s="675"/>
      <c r="E3" s="675"/>
      <c r="F3" s="675"/>
      <c r="G3" s="675"/>
      <c r="H3" s="675"/>
      <c r="I3" s="675"/>
      <c r="J3" s="675"/>
      <c r="K3" s="675"/>
      <c r="L3" s="675"/>
      <c r="M3" s="675"/>
      <c r="N3" s="675"/>
    </row>
    <row r="4" spans="1:14" ht="12" customHeight="1" x14ac:dyDescent="0.3">
      <c r="A4" s="675" t="str">
        <f>'0_PAGE_1'!A7</f>
        <v>court-métrage, long-métrage cinéma, unitaire, série audiovisuelle (Télédiffusion ou Webdiffusion)</v>
      </c>
      <c r="B4" s="675"/>
      <c r="C4" s="675"/>
      <c r="D4" s="675"/>
      <c r="E4" s="675"/>
      <c r="F4" s="675"/>
      <c r="G4" s="675"/>
      <c r="H4" s="675"/>
      <c r="I4" s="675"/>
      <c r="J4" s="675"/>
      <c r="K4" s="675"/>
      <c r="L4" s="675"/>
      <c r="M4" s="675"/>
      <c r="N4" s="675"/>
    </row>
    <row r="5" spans="1:14" s="74" customFormat="1" x14ac:dyDescent="0.3">
      <c r="A5" s="413"/>
      <c r="B5" s="676">
        <f>'1_TITRE'!B2</f>
        <v>0</v>
      </c>
      <c r="C5" s="676"/>
      <c r="D5" s="676"/>
      <c r="E5" s="676"/>
      <c r="F5" s="676"/>
      <c r="G5" s="676"/>
      <c r="H5" s="676"/>
      <c r="I5" s="676"/>
      <c r="J5" s="676"/>
      <c r="K5" s="676"/>
      <c r="L5" s="676"/>
      <c r="M5" s="676"/>
      <c r="N5" s="413"/>
    </row>
    <row r="6" spans="1:14" s="74" customFormat="1" ht="34.5" customHeight="1" x14ac:dyDescent="0.3">
      <c r="A6" s="413"/>
      <c r="B6" s="371"/>
      <c r="C6" s="371"/>
      <c r="D6" s="371"/>
      <c r="E6" s="371"/>
      <c r="F6" s="371"/>
      <c r="G6" s="371"/>
      <c r="H6" s="371"/>
      <c r="I6" s="371"/>
      <c r="J6" s="371"/>
      <c r="K6" s="371"/>
      <c r="L6" s="683" t="s">
        <v>588</v>
      </c>
      <c r="M6" s="683"/>
      <c r="N6" s="413"/>
    </row>
    <row r="7" spans="1:14" ht="60.75" customHeight="1" x14ac:dyDescent="0.3">
      <c r="A7" s="412"/>
      <c r="B7" s="688" t="s">
        <v>154</v>
      </c>
      <c r="C7" s="689"/>
      <c r="D7" s="689"/>
      <c r="E7" s="689"/>
      <c r="F7" s="689"/>
      <c r="G7" s="689"/>
      <c r="H7" s="689"/>
      <c r="I7" s="689"/>
      <c r="J7" s="689"/>
      <c r="K7" s="690"/>
      <c r="L7" s="677" t="s">
        <v>568</v>
      </c>
      <c r="M7" s="678"/>
      <c r="N7" s="412"/>
    </row>
    <row r="8" spans="1:14" ht="42.75" customHeight="1" x14ac:dyDescent="0.3">
      <c r="A8" s="412"/>
      <c r="B8" s="669" t="s">
        <v>558</v>
      </c>
      <c r="C8" s="670"/>
      <c r="D8" s="670"/>
      <c r="E8" s="670"/>
      <c r="F8" s="670"/>
      <c r="G8" s="670"/>
      <c r="H8" s="670"/>
      <c r="I8" s="670"/>
      <c r="J8" s="670"/>
      <c r="K8" s="671"/>
      <c r="L8" s="679" t="s">
        <v>569</v>
      </c>
      <c r="M8" s="680"/>
      <c r="N8" s="412"/>
    </row>
    <row r="9" spans="1:14" ht="30.75" customHeight="1" x14ac:dyDescent="0.3">
      <c r="A9" s="412"/>
      <c r="B9" s="664" t="s">
        <v>209</v>
      </c>
      <c r="C9" s="665"/>
      <c r="D9" s="665"/>
      <c r="E9" s="665"/>
      <c r="F9" s="665"/>
      <c r="G9" s="665"/>
      <c r="H9" s="665"/>
      <c r="I9" s="665"/>
      <c r="J9" s="665"/>
      <c r="K9" s="666"/>
      <c r="L9" s="681"/>
      <c r="M9" s="682"/>
      <c r="N9" s="412"/>
    </row>
    <row r="10" spans="1:14" ht="12" customHeight="1" x14ac:dyDescent="0.3">
      <c r="A10" s="412"/>
      <c r="B10" s="664" t="s">
        <v>559</v>
      </c>
      <c r="C10" s="665"/>
      <c r="D10" s="665"/>
      <c r="E10" s="665"/>
      <c r="F10" s="665"/>
      <c r="G10" s="665"/>
      <c r="H10" s="665"/>
      <c r="I10" s="665"/>
      <c r="J10" s="665"/>
      <c r="K10" s="666"/>
      <c r="L10" s="681"/>
      <c r="M10" s="682"/>
      <c r="N10" s="412"/>
    </row>
    <row r="11" spans="1:14" ht="12" customHeight="1" x14ac:dyDescent="0.3">
      <c r="A11" s="412"/>
      <c r="B11" s="664" t="s">
        <v>105</v>
      </c>
      <c r="C11" s="665"/>
      <c r="D11" s="665"/>
      <c r="E11" s="665"/>
      <c r="F11" s="665"/>
      <c r="G11" s="665"/>
      <c r="H11" s="665"/>
      <c r="I11" s="665"/>
      <c r="J11" s="665"/>
      <c r="K11" s="666"/>
      <c r="L11" s="681"/>
      <c r="M11" s="682"/>
      <c r="N11" s="412"/>
    </row>
    <row r="12" spans="1:14" ht="29.25" customHeight="1" x14ac:dyDescent="0.3">
      <c r="A12" s="412"/>
      <c r="B12" s="664" t="s">
        <v>560</v>
      </c>
      <c r="C12" s="665"/>
      <c r="D12" s="665"/>
      <c r="E12" s="665"/>
      <c r="F12" s="665"/>
      <c r="G12" s="665"/>
      <c r="H12" s="665"/>
      <c r="I12" s="665"/>
      <c r="J12" s="665"/>
      <c r="K12" s="666"/>
      <c r="L12" s="681"/>
      <c r="M12" s="682"/>
      <c r="N12" s="412"/>
    </row>
    <row r="13" spans="1:14" ht="19.5" customHeight="1" x14ac:dyDescent="0.3">
      <c r="A13" s="412"/>
      <c r="B13" s="664" t="s">
        <v>336</v>
      </c>
      <c r="C13" s="665"/>
      <c r="D13" s="665"/>
      <c r="E13" s="665"/>
      <c r="F13" s="665"/>
      <c r="G13" s="665"/>
      <c r="H13" s="665"/>
      <c r="I13" s="665"/>
      <c r="J13" s="665"/>
      <c r="K13" s="666"/>
      <c r="L13" s="681"/>
      <c r="M13" s="682"/>
      <c r="N13" s="412"/>
    </row>
    <row r="14" spans="1:14" ht="12" customHeight="1" x14ac:dyDescent="0.3">
      <c r="A14" s="412"/>
      <c r="B14" s="664" t="s">
        <v>92</v>
      </c>
      <c r="C14" s="665"/>
      <c r="D14" s="665"/>
      <c r="E14" s="665"/>
      <c r="F14" s="665"/>
      <c r="G14" s="665"/>
      <c r="H14" s="665"/>
      <c r="I14" s="665"/>
      <c r="J14" s="665"/>
      <c r="K14" s="666"/>
      <c r="L14" s="681"/>
      <c r="M14" s="682"/>
      <c r="N14" s="412"/>
    </row>
    <row r="15" spans="1:14" ht="12" customHeight="1" x14ac:dyDescent="0.3">
      <c r="A15" s="412"/>
      <c r="B15" s="667" t="s">
        <v>553</v>
      </c>
      <c r="C15" s="668"/>
      <c r="D15" s="668"/>
      <c r="E15" s="668"/>
      <c r="F15" s="668"/>
      <c r="G15" s="668"/>
      <c r="H15" s="668"/>
      <c r="I15" s="668"/>
      <c r="J15" s="668"/>
      <c r="K15" s="668"/>
      <c r="L15" s="679" t="s">
        <v>570</v>
      </c>
      <c r="M15" s="680"/>
      <c r="N15" s="412"/>
    </row>
    <row r="16" spans="1:14" ht="38.25" customHeight="1" x14ac:dyDescent="0.3">
      <c r="A16" s="412"/>
      <c r="B16" s="664" t="s">
        <v>554</v>
      </c>
      <c r="C16" s="665"/>
      <c r="D16" s="665"/>
      <c r="E16" s="665"/>
      <c r="F16" s="665"/>
      <c r="G16" s="665"/>
      <c r="H16" s="665"/>
      <c r="I16" s="665"/>
      <c r="J16" s="665"/>
      <c r="K16" s="665"/>
      <c r="L16" s="681"/>
      <c r="M16" s="682"/>
      <c r="N16" s="412"/>
    </row>
    <row r="17" spans="1:14" ht="12" customHeight="1" x14ac:dyDescent="0.3">
      <c r="A17" s="412"/>
      <c r="B17" s="664" t="s">
        <v>561</v>
      </c>
      <c r="C17" s="665"/>
      <c r="D17" s="665"/>
      <c r="E17" s="665"/>
      <c r="F17" s="665"/>
      <c r="G17" s="665"/>
      <c r="H17" s="665"/>
      <c r="I17" s="665"/>
      <c r="J17" s="665"/>
      <c r="K17" s="665"/>
      <c r="L17" s="681"/>
      <c r="M17" s="682"/>
      <c r="N17" s="412"/>
    </row>
    <row r="18" spans="1:14" ht="12" customHeight="1" x14ac:dyDescent="0.3">
      <c r="A18" s="412"/>
      <c r="B18" s="664" t="s">
        <v>155</v>
      </c>
      <c r="C18" s="665"/>
      <c r="D18" s="665"/>
      <c r="E18" s="665"/>
      <c r="F18" s="665"/>
      <c r="G18" s="665"/>
      <c r="H18" s="665"/>
      <c r="I18" s="665"/>
      <c r="J18" s="665"/>
      <c r="K18" s="665"/>
      <c r="L18" s="681"/>
      <c r="M18" s="682"/>
      <c r="N18" s="412"/>
    </row>
    <row r="19" spans="1:14" ht="12" customHeight="1" x14ac:dyDescent="0.3">
      <c r="A19" s="412"/>
      <c r="B19" s="686" t="s">
        <v>125</v>
      </c>
      <c r="C19" s="687"/>
      <c r="D19" s="687"/>
      <c r="E19" s="687"/>
      <c r="F19" s="687"/>
      <c r="G19" s="687"/>
      <c r="H19" s="687"/>
      <c r="I19" s="687"/>
      <c r="J19" s="687"/>
      <c r="K19" s="687"/>
      <c r="L19" s="681"/>
      <c r="M19" s="682"/>
      <c r="N19" s="412"/>
    </row>
    <row r="20" spans="1:14" s="65" customFormat="1" ht="12" customHeight="1" x14ac:dyDescent="0.3">
      <c r="A20" s="414"/>
      <c r="B20" s="664" t="s">
        <v>562</v>
      </c>
      <c r="C20" s="665"/>
      <c r="D20" s="665"/>
      <c r="E20" s="665"/>
      <c r="F20" s="665"/>
      <c r="G20" s="665"/>
      <c r="H20" s="665"/>
      <c r="I20" s="665"/>
      <c r="J20" s="665"/>
      <c r="K20" s="665"/>
      <c r="L20" s="681"/>
      <c r="M20" s="682"/>
      <c r="N20" s="414"/>
    </row>
    <row r="21" spans="1:14" ht="12" customHeight="1" x14ac:dyDescent="0.3">
      <c r="A21" s="412"/>
      <c r="B21" s="673" t="s">
        <v>93</v>
      </c>
      <c r="C21" s="674"/>
      <c r="D21" s="674"/>
      <c r="E21" s="674"/>
      <c r="F21" s="674"/>
      <c r="G21" s="674"/>
      <c r="H21" s="674"/>
      <c r="I21" s="674"/>
      <c r="J21" s="674"/>
      <c r="K21" s="674"/>
      <c r="L21" s="684"/>
      <c r="M21" s="685"/>
      <c r="N21" s="412"/>
    </row>
    <row r="22" spans="1:14" ht="31.5" customHeight="1" x14ac:dyDescent="0.3">
      <c r="A22" s="412"/>
      <c r="B22" s="672" t="s">
        <v>194</v>
      </c>
      <c r="C22" s="672"/>
      <c r="D22" s="672"/>
      <c r="E22" s="672"/>
      <c r="F22" s="672"/>
      <c r="G22" s="672"/>
      <c r="H22" s="672"/>
      <c r="I22" s="672"/>
      <c r="J22" s="672"/>
      <c r="K22" s="672"/>
      <c r="L22" s="672"/>
      <c r="M22" s="672"/>
      <c r="N22" s="412"/>
    </row>
  </sheetData>
  <sheetProtection formatCells="0" selectLockedCells="1"/>
  <mergeCells count="24">
    <mergeCell ref="B22:M22"/>
    <mergeCell ref="B21:K21"/>
    <mergeCell ref="B2:M2"/>
    <mergeCell ref="A3:N3"/>
    <mergeCell ref="A4:N4"/>
    <mergeCell ref="B5:M5"/>
    <mergeCell ref="L7:M7"/>
    <mergeCell ref="L8:M14"/>
    <mergeCell ref="L6:M6"/>
    <mergeCell ref="L15:M21"/>
    <mergeCell ref="B16:K16"/>
    <mergeCell ref="B17:K17"/>
    <mergeCell ref="B18:K18"/>
    <mergeCell ref="B19:K19"/>
    <mergeCell ref="B20:K20"/>
    <mergeCell ref="B7:K7"/>
    <mergeCell ref="B13:K13"/>
    <mergeCell ref="B14:K14"/>
    <mergeCell ref="B15:K15"/>
    <mergeCell ref="B8:K8"/>
    <mergeCell ref="B9:K9"/>
    <mergeCell ref="B10:K10"/>
    <mergeCell ref="B11:K11"/>
    <mergeCell ref="B12:K12"/>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R13" sqref="R13"/>
    </sheetView>
  </sheetViews>
  <sheetFormatPr baseColWidth="10" defaultColWidth="12" defaultRowHeight="12" x14ac:dyDescent="0.3"/>
  <cols>
    <col min="1" max="3" width="12" style="2" customWidth="1"/>
    <col min="4" max="16384" width="12" style="2"/>
  </cols>
  <sheetData>
    <row r="1" spans="1:14" ht="12" customHeight="1" x14ac:dyDescent="0.3">
      <c r="A1" s="61"/>
      <c r="B1" s="498" t="s">
        <v>128</v>
      </c>
      <c r="C1" s="498"/>
      <c r="D1" s="498"/>
      <c r="E1" s="498"/>
      <c r="F1" s="498"/>
      <c r="G1" s="498"/>
      <c r="H1" s="498"/>
      <c r="I1" s="498"/>
      <c r="J1" s="498"/>
      <c r="K1" s="498"/>
      <c r="L1" s="498"/>
      <c r="M1" s="498"/>
      <c r="N1" s="61"/>
    </row>
    <row r="2" spans="1:14" ht="14.5" x14ac:dyDescent="0.3">
      <c r="A2" s="62"/>
      <c r="B2" s="501"/>
      <c r="C2" s="501"/>
      <c r="D2" s="501"/>
      <c r="E2" s="501"/>
      <c r="F2" s="501"/>
      <c r="G2" s="501"/>
      <c r="H2" s="501"/>
      <c r="I2" s="501"/>
      <c r="J2" s="501"/>
      <c r="K2" s="501"/>
      <c r="L2" s="501"/>
      <c r="M2" s="501"/>
      <c r="N2" s="62"/>
    </row>
    <row r="3" spans="1:14" ht="14.5" x14ac:dyDescent="0.3">
      <c r="A3" s="62"/>
      <c r="B3" s="61"/>
      <c r="C3" s="63"/>
      <c r="D3" s="63"/>
      <c r="E3" s="63"/>
      <c r="F3" s="63"/>
      <c r="G3" s="63"/>
      <c r="H3" s="63"/>
      <c r="I3" s="63"/>
      <c r="J3" s="63"/>
      <c r="K3" s="63"/>
      <c r="L3" s="63"/>
      <c r="M3" s="63"/>
      <c r="N3" s="62"/>
    </row>
    <row r="4" spans="1:14" x14ac:dyDescent="0.3">
      <c r="A4" s="62"/>
      <c r="B4" s="499" t="s">
        <v>135</v>
      </c>
      <c r="C4" s="499"/>
      <c r="D4" s="499"/>
      <c r="E4" s="499"/>
      <c r="F4" s="499"/>
      <c r="G4" s="500"/>
      <c r="H4" s="500"/>
      <c r="I4" s="499" t="s">
        <v>2</v>
      </c>
      <c r="J4" s="499"/>
      <c r="K4" s="499"/>
      <c r="L4" s="502"/>
      <c r="M4" s="502"/>
      <c r="N4" s="62"/>
    </row>
    <row r="5" spans="1:14" ht="14.5" x14ac:dyDescent="0.3">
      <c r="A5" s="87"/>
      <c r="B5" s="85"/>
      <c r="C5" s="85"/>
      <c r="D5" s="85"/>
      <c r="E5" s="85"/>
      <c r="F5" s="85"/>
      <c r="G5" s="85"/>
      <c r="H5" s="85"/>
      <c r="I5" s="57"/>
      <c r="J5" s="90"/>
      <c r="K5" s="90"/>
      <c r="L5" s="90"/>
      <c r="M5" s="90"/>
      <c r="N5" s="87"/>
    </row>
    <row r="6" spans="1:14" s="3" customFormat="1" ht="12" customHeight="1" x14ac:dyDescent="0.3">
      <c r="A6" s="59"/>
      <c r="B6" s="499" t="s">
        <v>136</v>
      </c>
      <c r="C6" s="499"/>
      <c r="D6" s="499"/>
      <c r="E6" s="499"/>
      <c r="F6" s="499"/>
      <c r="G6" s="500"/>
      <c r="H6" s="500"/>
      <c r="I6" s="499" t="s">
        <v>259</v>
      </c>
      <c r="J6" s="499"/>
      <c r="K6" s="499"/>
      <c r="L6" s="502"/>
      <c r="M6" s="502"/>
      <c r="N6" s="59"/>
    </row>
    <row r="7" spans="1:14" s="3" customFormat="1" ht="12" customHeight="1" x14ac:dyDescent="0.3">
      <c r="A7" s="86"/>
      <c r="B7" s="85"/>
      <c r="C7" s="85"/>
      <c r="D7" s="85"/>
      <c r="E7" s="85"/>
      <c r="F7" s="85"/>
      <c r="G7" s="85"/>
      <c r="H7" s="85"/>
      <c r="I7" s="57"/>
      <c r="J7" s="90"/>
      <c r="K7" s="90"/>
      <c r="L7" s="90"/>
      <c r="M7" s="90"/>
      <c r="N7" s="86"/>
    </row>
    <row r="8" spans="1:14" x14ac:dyDescent="0.3">
      <c r="A8" s="62"/>
      <c r="B8" s="499" t="s">
        <v>356</v>
      </c>
      <c r="C8" s="499"/>
      <c r="D8" s="499"/>
      <c r="E8" s="499"/>
      <c r="F8" s="499"/>
      <c r="G8" s="500"/>
      <c r="H8" s="500"/>
      <c r="I8" s="499" t="s">
        <v>584</v>
      </c>
      <c r="J8" s="499"/>
      <c r="K8" s="499"/>
      <c r="L8" s="502">
        <v>1</v>
      </c>
      <c r="M8" s="502"/>
      <c r="N8" s="62"/>
    </row>
    <row r="9" spans="1:14" ht="14.5" x14ac:dyDescent="0.3">
      <c r="A9" s="62"/>
      <c r="B9" s="60"/>
      <c r="C9" s="60"/>
      <c r="D9" s="60"/>
      <c r="E9" s="60"/>
      <c r="F9" s="60"/>
      <c r="G9" s="63"/>
      <c r="H9" s="63"/>
      <c r="I9" s="63"/>
      <c r="J9" s="63"/>
      <c r="K9" s="63"/>
      <c r="L9" s="63"/>
      <c r="M9" s="63"/>
      <c r="N9" s="62"/>
    </row>
    <row r="10" spans="1:14" ht="51" customHeight="1" x14ac:dyDescent="0.3">
      <c r="A10" s="62"/>
      <c r="B10" s="503" t="s">
        <v>283</v>
      </c>
      <c r="C10" s="503"/>
      <c r="D10" s="503"/>
      <c r="E10" s="503"/>
      <c r="F10" s="503"/>
      <c r="G10" s="503"/>
      <c r="H10" s="503"/>
      <c r="I10" s="503"/>
      <c r="J10" s="503"/>
      <c r="K10" s="503"/>
      <c r="L10" s="503"/>
      <c r="M10" s="503"/>
      <c r="N10" s="62"/>
    </row>
    <row r="11" spans="1:14" x14ac:dyDescent="0.3">
      <c r="A11" s="89"/>
      <c r="B11" s="88"/>
      <c r="C11" s="88"/>
      <c r="D11" s="88"/>
      <c r="E11" s="88"/>
      <c r="F11" s="88"/>
      <c r="G11" s="88"/>
      <c r="H11" s="88"/>
      <c r="I11" s="88"/>
      <c r="J11" s="88"/>
      <c r="K11" s="88"/>
      <c r="L11" s="88"/>
      <c r="M11" s="88"/>
      <c r="N11" s="89"/>
    </row>
    <row r="12" spans="1:14" ht="30" customHeight="1" x14ac:dyDescent="0.3">
      <c r="A12" s="89"/>
      <c r="B12" s="504" t="s">
        <v>589</v>
      </c>
      <c r="C12" s="504"/>
      <c r="D12" s="504"/>
      <c r="E12" s="504"/>
      <c r="F12" s="504"/>
      <c r="G12" s="504"/>
      <c r="H12" s="504"/>
      <c r="I12" s="504"/>
      <c r="J12" s="504"/>
      <c r="K12" s="504"/>
      <c r="L12" s="504"/>
      <c r="M12" s="504"/>
      <c r="N12" s="89"/>
    </row>
    <row r="13" spans="1:14" x14ac:dyDescent="0.3">
      <c r="A13" s="62"/>
      <c r="B13" s="61"/>
      <c r="C13" s="61"/>
      <c r="D13" s="61"/>
      <c r="E13" s="61"/>
      <c r="F13" s="61"/>
      <c r="G13" s="61"/>
      <c r="H13" s="61"/>
      <c r="I13" s="61"/>
      <c r="J13" s="61"/>
      <c r="K13" s="61"/>
      <c r="L13" s="61"/>
      <c r="M13" s="61"/>
      <c r="N13" s="62"/>
    </row>
    <row r="14" spans="1:14" s="3" customFormat="1" ht="12" customHeight="1" x14ac:dyDescent="0.3">
      <c r="A14" s="484"/>
      <c r="B14" s="508" t="s">
        <v>250</v>
      </c>
      <c r="C14" s="508"/>
      <c r="D14" s="508"/>
      <c r="E14" s="508"/>
      <c r="F14" s="485"/>
      <c r="G14" s="485"/>
      <c r="H14" s="485"/>
      <c r="I14" s="485"/>
      <c r="J14" s="508" t="s">
        <v>251</v>
      </c>
      <c r="K14" s="508"/>
      <c r="L14" s="508"/>
      <c r="M14" s="508"/>
      <c r="N14" s="484"/>
    </row>
    <row r="15" spans="1:14" x14ac:dyDescent="0.3">
      <c r="A15" s="89"/>
      <c r="B15" s="509"/>
      <c r="C15" s="509"/>
      <c r="D15" s="509"/>
      <c r="E15" s="509"/>
      <c r="F15" s="485"/>
      <c r="G15" s="485"/>
      <c r="H15" s="485"/>
      <c r="I15" s="485"/>
      <c r="J15" s="509"/>
      <c r="K15" s="509"/>
      <c r="L15" s="509"/>
      <c r="M15" s="509"/>
      <c r="N15" s="89"/>
    </row>
    <row r="16" spans="1:14" x14ac:dyDescent="0.3">
      <c r="A16" s="489"/>
      <c r="B16" s="507" t="s">
        <v>575</v>
      </c>
      <c r="C16" s="507"/>
      <c r="D16" s="507"/>
      <c r="E16" s="507"/>
      <c r="F16" s="507"/>
      <c r="G16" s="507"/>
      <c r="H16" s="507"/>
      <c r="I16" s="507"/>
      <c r="J16" s="507"/>
      <c r="K16" s="507"/>
      <c r="L16" s="507"/>
      <c r="M16" s="507"/>
      <c r="N16" s="489"/>
    </row>
    <row r="17" spans="1:14" ht="12" customHeight="1" x14ac:dyDescent="0.3">
      <c r="A17" s="489"/>
      <c r="B17" s="507" t="s">
        <v>576</v>
      </c>
      <c r="C17" s="507"/>
      <c r="D17" s="507"/>
      <c r="E17" s="507"/>
      <c r="F17" s="507"/>
      <c r="G17" s="507"/>
      <c r="H17" s="507"/>
      <c r="I17" s="507"/>
      <c r="J17" s="507"/>
      <c r="K17" s="507"/>
      <c r="L17" s="507"/>
      <c r="M17" s="507"/>
      <c r="N17" s="489"/>
    </row>
    <row r="18" spans="1:14" x14ac:dyDescent="0.3">
      <c r="A18" s="489"/>
      <c r="B18" s="490" t="s">
        <v>577</v>
      </c>
      <c r="C18" s="491" t="s">
        <v>578</v>
      </c>
      <c r="D18" s="491"/>
      <c r="E18" s="491"/>
      <c r="F18" s="506" t="s">
        <v>583</v>
      </c>
      <c r="G18" s="506"/>
      <c r="H18" s="506"/>
      <c r="I18" s="506"/>
      <c r="J18" s="490" t="s">
        <v>577</v>
      </c>
      <c r="K18" s="491" t="s">
        <v>578</v>
      </c>
      <c r="L18" s="491"/>
      <c r="M18" s="491"/>
      <c r="N18" s="489"/>
    </row>
    <row r="19" spans="1:14" x14ac:dyDescent="0.3">
      <c r="A19" s="489"/>
      <c r="B19" s="489"/>
      <c r="C19" s="489"/>
      <c r="D19" s="489"/>
      <c r="E19" s="489"/>
      <c r="F19" s="489"/>
      <c r="G19" s="489"/>
      <c r="H19" s="489"/>
      <c r="I19" s="489"/>
      <c r="J19" s="489"/>
      <c r="K19" s="489"/>
      <c r="L19" s="489"/>
      <c r="M19" s="80"/>
      <c r="N19" s="489"/>
    </row>
    <row r="20" spans="1:14" x14ac:dyDescent="0.3">
      <c r="A20" s="489"/>
      <c r="B20" s="507" t="s">
        <v>580</v>
      </c>
      <c r="C20" s="507"/>
      <c r="D20" s="507"/>
      <c r="E20" s="507"/>
      <c r="F20" s="507"/>
      <c r="G20" s="507"/>
      <c r="H20" s="507"/>
      <c r="I20" s="507"/>
      <c r="J20" s="507"/>
      <c r="K20" s="507"/>
      <c r="L20" s="507"/>
      <c r="M20" s="507"/>
      <c r="N20" s="489"/>
    </row>
    <row r="21" spans="1:14" x14ac:dyDescent="0.3">
      <c r="A21" s="489"/>
      <c r="B21" s="490" t="s">
        <v>577</v>
      </c>
      <c r="C21" s="491" t="s">
        <v>578</v>
      </c>
      <c r="D21" s="491"/>
      <c r="E21" s="491"/>
      <c r="F21" s="506" t="s">
        <v>583</v>
      </c>
      <c r="G21" s="506"/>
      <c r="H21" s="506"/>
      <c r="I21" s="506"/>
      <c r="J21" s="490" t="s">
        <v>577</v>
      </c>
      <c r="K21" s="491" t="s">
        <v>578</v>
      </c>
      <c r="L21" s="491"/>
      <c r="M21" s="491"/>
      <c r="N21" s="489"/>
    </row>
    <row r="22" spans="1:14" x14ac:dyDescent="0.3">
      <c r="A22" s="489"/>
      <c r="B22" s="506"/>
      <c r="C22" s="506"/>
      <c r="D22" s="506"/>
      <c r="E22" s="506"/>
      <c r="F22" s="506"/>
      <c r="G22" s="506"/>
      <c r="H22" s="506"/>
      <c r="I22" s="506"/>
      <c r="J22" s="506"/>
      <c r="K22" s="506"/>
      <c r="L22" s="506"/>
      <c r="M22" s="506"/>
      <c r="N22" s="489"/>
    </row>
    <row r="23" spans="1:14" x14ac:dyDescent="0.3">
      <c r="A23" s="489"/>
      <c r="B23" s="505" t="s">
        <v>296</v>
      </c>
      <c r="C23" s="505"/>
      <c r="D23" s="505"/>
      <c r="E23" s="505"/>
      <c r="F23" s="485"/>
      <c r="G23" s="485"/>
      <c r="H23" s="485"/>
      <c r="I23" s="80"/>
      <c r="J23" s="505" t="s">
        <v>296</v>
      </c>
      <c r="K23" s="505"/>
      <c r="L23" s="505"/>
      <c r="M23" s="505"/>
      <c r="N23" s="489"/>
    </row>
    <row r="24" spans="1:14" x14ac:dyDescent="0.3">
      <c r="A24" s="489"/>
      <c r="B24" s="505"/>
      <c r="C24" s="505"/>
      <c r="D24" s="505"/>
      <c r="E24" s="505"/>
      <c r="F24" s="485"/>
      <c r="G24" s="485"/>
      <c r="H24" s="485"/>
      <c r="I24" s="80"/>
      <c r="J24" s="505"/>
      <c r="K24" s="505"/>
      <c r="L24" s="505"/>
      <c r="M24" s="505"/>
      <c r="N24" s="489"/>
    </row>
    <row r="25" spans="1:14" x14ac:dyDescent="0.3">
      <c r="A25" s="489"/>
      <c r="B25" s="505"/>
      <c r="C25" s="505"/>
      <c r="D25" s="505"/>
      <c r="E25" s="505"/>
      <c r="F25" s="485"/>
      <c r="G25" s="485"/>
      <c r="H25" s="485"/>
      <c r="I25" s="80"/>
      <c r="J25" s="505"/>
      <c r="K25" s="505"/>
      <c r="L25" s="505"/>
      <c r="M25" s="505"/>
      <c r="N25" s="489"/>
    </row>
    <row r="26" spans="1:14" x14ac:dyDescent="0.3">
      <c r="A26" s="489"/>
      <c r="B26" s="505"/>
      <c r="C26" s="505"/>
      <c r="D26" s="505"/>
      <c r="E26" s="505"/>
      <c r="F26" s="485"/>
      <c r="G26" s="485"/>
      <c r="H26" s="485"/>
      <c r="I26" s="80"/>
      <c r="J26" s="505"/>
      <c r="K26" s="505"/>
      <c r="L26" s="505"/>
      <c r="M26" s="505"/>
      <c r="N26" s="489"/>
    </row>
    <row r="27" spans="1:14" x14ac:dyDescent="0.3">
      <c r="A27" s="489"/>
      <c r="B27" s="492"/>
      <c r="C27" s="492"/>
      <c r="D27" s="492"/>
      <c r="E27" s="492"/>
      <c r="F27" s="492"/>
      <c r="G27" s="492"/>
      <c r="H27" s="492"/>
      <c r="I27" s="492"/>
      <c r="J27" s="492"/>
      <c r="K27" s="492"/>
      <c r="L27" s="492"/>
      <c r="M27" s="492"/>
      <c r="N27" s="489"/>
    </row>
    <row r="28" spans="1:14" x14ac:dyDescent="0.3">
      <c r="A28" s="489"/>
      <c r="B28" s="506" t="s">
        <v>581</v>
      </c>
      <c r="C28" s="506"/>
      <c r="D28" s="506"/>
      <c r="E28" s="506"/>
      <c r="F28" s="506"/>
      <c r="G28" s="506"/>
      <c r="H28" s="506"/>
      <c r="I28" s="506"/>
      <c r="J28" s="506"/>
      <c r="K28" s="506"/>
      <c r="L28" s="506"/>
      <c r="M28" s="506"/>
      <c r="N28" s="489"/>
    </row>
    <row r="29" spans="1:14" x14ac:dyDescent="0.3">
      <c r="A29" s="489"/>
      <c r="B29" s="510" t="s">
        <v>582</v>
      </c>
      <c r="C29" s="510"/>
      <c r="D29" s="510"/>
      <c r="E29" s="510"/>
      <c r="F29" s="510"/>
      <c r="G29" s="510"/>
      <c r="H29" s="510"/>
      <c r="I29" s="510"/>
      <c r="J29" s="510"/>
      <c r="K29" s="510"/>
      <c r="L29" s="510"/>
      <c r="M29" s="510"/>
      <c r="N29" s="489"/>
    </row>
    <row r="30" spans="1:14" x14ac:dyDescent="0.3">
      <c r="A30" s="483"/>
      <c r="B30" s="483"/>
      <c r="C30" s="483"/>
      <c r="D30" s="483"/>
      <c r="E30" s="483"/>
      <c r="F30" s="483"/>
      <c r="G30" s="483"/>
      <c r="H30" s="483"/>
      <c r="I30" s="483"/>
      <c r="J30" s="483"/>
      <c r="K30" s="483"/>
      <c r="L30" s="483"/>
      <c r="M30" s="483"/>
      <c r="N30" s="483"/>
    </row>
  </sheetData>
  <sheetProtection selectLockedCells="1"/>
  <mergeCells count="30">
    <mergeCell ref="B29:M29"/>
    <mergeCell ref="B17:M17"/>
    <mergeCell ref="F18:I18"/>
    <mergeCell ref="B20:M20"/>
    <mergeCell ref="F21:I21"/>
    <mergeCell ref="B22:M22"/>
    <mergeCell ref="B10:M10"/>
    <mergeCell ref="B12:M12"/>
    <mergeCell ref="B23:E26"/>
    <mergeCell ref="J23:M26"/>
    <mergeCell ref="B28:M28"/>
    <mergeCell ref="B16:M16"/>
    <mergeCell ref="J14:M14"/>
    <mergeCell ref="J15:M15"/>
    <mergeCell ref="B14:E14"/>
    <mergeCell ref="B15:E15"/>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INSTRUCTION!$A$50:$A$54</xm:f>
          </x14:formula1>
          <xm:sqref>G4:H4</xm:sqref>
        </x14:dataValidation>
        <x14:dataValidation type="list" allowBlank="1" showInputMessage="1" showErrorMessage="1" xr:uid="{00000000-0002-0000-0100-000005000000}">
          <x14:formula1>
            <xm:f>INSTRUCTION!$G$50:$G$60</xm:f>
          </x14:formula1>
          <xm:sqref>G8:H8</xm:sqref>
        </x14:dataValidation>
        <x14:dataValidation type="list" allowBlank="1" showInputMessage="1" showErrorMessage="1" xr:uid="{00000000-0002-0000-0100-000006000000}">
          <x14:formula1>
            <xm:f>INSTRUCTION!$D$50:$D$56</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D4" sqref="D4:E4"/>
    </sheetView>
  </sheetViews>
  <sheetFormatPr baseColWidth="10" defaultColWidth="12" defaultRowHeight="12" x14ac:dyDescent="0.3"/>
  <cols>
    <col min="1" max="3" width="12" style="2" customWidth="1"/>
    <col min="4" max="16384" width="12" style="2"/>
  </cols>
  <sheetData>
    <row r="1" spans="1:14" ht="12" customHeight="1" x14ac:dyDescent="0.3">
      <c r="A1" s="81"/>
      <c r="B1" s="5"/>
      <c r="C1" s="5"/>
      <c r="D1" s="5"/>
      <c r="E1" s="5"/>
      <c r="F1" s="5"/>
      <c r="G1" s="5"/>
      <c r="H1" s="5"/>
      <c r="I1" s="5"/>
      <c r="J1" s="5"/>
      <c r="K1" s="5"/>
      <c r="L1" s="5"/>
      <c r="M1" s="5"/>
      <c r="N1" s="81"/>
    </row>
    <row r="2" spans="1:14" ht="14.5" x14ac:dyDescent="0.3">
      <c r="A2" s="82"/>
      <c r="B2" s="511">
        <f>'1_TITRE'!B2</f>
        <v>0</v>
      </c>
      <c r="C2" s="511"/>
      <c r="D2" s="511"/>
      <c r="E2" s="511"/>
      <c r="F2" s="511"/>
      <c r="G2" s="511"/>
      <c r="H2" s="511"/>
      <c r="I2" s="511"/>
      <c r="J2" s="511"/>
      <c r="K2" s="511"/>
      <c r="L2" s="511"/>
      <c r="M2" s="511"/>
      <c r="N2" s="82"/>
    </row>
    <row r="3" spans="1:14" x14ac:dyDescent="0.3">
      <c r="A3" s="82"/>
      <c r="B3" s="81"/>
      <c r="C3" s="81"/>
      <c r="D3" s="81"/>
      <c r="E3" s="81"/>
      <c r="F3" s="81"/>
      <c r="G3" s="81"/>
      <c r="H3" s="81"/>
      <c r="I3" s="81"/>
      <c r="J3" s="81"/>
      <c r="K3" s="81"/>
      <c r="L3" s="81"/>
      <c r="M3" s="81"/>
      <c r="N3" s="82"/>
    </row>
    <row r="4" spans="1:14" ht="12" customHeight="1" x14ac:dyDescent="0.3">
      <c r="A4" s="82"/>
      <c r="B4" s="513" t="s">
        <v>211</v>
      </c>
      <c r="C4" s="513"/>
      <c r="D4" s="514"/>
      <c r="E4" s="514"/>
      <c r="F4" s="513" t="s">
        <v>137</v>
      </c>
      <c r="G4" s="513"/>
      <c r="H4" s="514"/>
      <c r="I4" s="514"/>
      <c r="J4" s="513" t="s">
        <v>139</v>
      </c>
      <c r="K4" s="513"/>
      <c r="L4" s="514"/>
      <c r="M4" s="514"/>
      <c r="N4" s="82"/>
    </row>
    <row r="5" spans="1:14" ht="12" customHeight="1" x14ac:dyDescent="0.3">
      <c r="A5" s="82"/>
      <c r="B5" s="513"/>
      <c r="C5" s="513"/>
      <c r="D5" s="82"/>
      <c r="E5" s="82"/>
      <c r="F5" s="513"/>
      <c r="G5" s="513"/>
      <c r="H5" s="512"/>
      <c r="I5" s="512"/>
      <c r="J5" s="513"/>
      <c r="K5" s="513"/>
      <c r="L5" s="512"/>
      <c r="M5" s="512"/>
      <c r="N5" s="82"/>
    </row>
    <row r="6" spans="1:14" ht="12" customHeight="1" x14ac:dyDescent="0.3">
      <c r="A6" s="82"/>
      <c r="B6" s="513"/>
      <c r="C6" s="513"/>
      <c r="D6" s="82"/>
      <c r="E6" s="82"/>
      <c r="F6" s="513"/>
      <c r="G6" s="513"/>
      <c r="H6" s="512"/>
      <c r="I6" s="512"/>
      <c r="J6" s="513"/>
      <c r="K6" s="513"/>
      <c r="L6" s="512"/>
      <c r="M6" s="512"/>
      <c r="N6" s="82"/>
    </row>
    <row r="7" spans="1:14" s="3" customFormat="1" x14ac:dyDescent="0.3">
      <c r="A7" s="79"/>
      <c r="B7" s="508"/>
      <c r="C7" s="508"/>
      <c r="D7" s="508"/>
      <c r="E7" s="508"/>
      <c r="F7" s="508"/>
      <c r="G7" s="508"/>
      <c r="H7" s="508"/>
      <c r="I7" s="508"/>
      <c r="J7" s="508"/>
      <c r="K7" s="508"/>
      <c r="L7" s="508"/>
      <c r="M7" s="508"/>
      <c r="N7" s="79"/>
    </row>
    <row r="8" spans="1:14" s="3" customFormat="1" ht="12" customHeight="1" x14ac:dyDescent="0.3">
      <c r="A8" s="79"/>
      <c r="B8" s="507" t="s">
        <v>138</v>
      </c>
      <c r="C8" s="507"/>
      <c r="D8" s="507"/>
      <c r="E8" s="507"/>
      <c r="F8" s="507"/>
      <c r="G8" s="507"/>
      <c r="H8" s="507"/>
      <c r="I8" s="507"/>
      <c r="J8" s="507"/>
      <c r="K8" s="507"/>
      <c r="L8" s="507"/>
      <c r="M8" s="507"/>
      <c r="N8" s="79"/>
    </row>
    <row r="9" spans="1:14" ht="12" customHeight="1" x14ac:dyDescent="0.3">
      <c r="A9" s="82"/>
      <c r="B9" s="516"/>
      <c r="C9" s="516"/>
      <c r="D9" s="516"/>
      <c r="E9" s="516"/>
      <c r="F9" s="516"/>
      <c r="G9" s="516"/>
      <c r="H9" s="516"/>
      <c r="I9" s="516"/>
      <c r="J9" s="516"/>
      <c r="K9" s="516"/>
      <c r="L9" s="516"/>
      <c r="M9" s="516"/>
      <c r="N9" s="82"/>
    </row>
    <row r="10" spans="1:14" ht="12" customHeight="1" x14ac:dyDescent="0.3">
      <c r="A10" s="82"/>
      <c r="B10" s="507"/>
      <c r="C10" s="507"/>
      <c r="D10" s="507"/>
      <c r="E10" s="507"/>
      <c r="F10" s="507"/>
      <c r="G10" s="507"/>
      <c r="H10" s="507"/>
      <c r="I10" s="507"/>
      <c r="J10" s="507"/>
      <c r="K10" s="507"/>
      <c r="L10" s="507"/>
      <c r="M10" s="507"/>
      <c r="N10" s="82"/>
    </row>
    <row r="11" spans="1:14" s="481" customFormat="1" ht="213.75" customHeight="1" x14ac:dyDescent="0.3">
      <c r="A11" s="89"/>
      <c r="B11" s="515" t="s">
        <v>557</v>
      </c>
      <c r="C11" s="515"/>
      <c r="D11" s="515"/>
      <c r="E11" s="515"/>
      <c r="F11" s="515"/>
      <c r="G11" s="515"/>
      <c r="H11" s="515"/>
      <c r="I11" s="515"/>
      <c r="J11" s="515"/>
      <c r="K11" s="515"/>
      <c r="L11" s="515"/>
      <c r="M11" s="515"/>
      <c r="N11" s="89"/>
    </row>
    <row r="12" spans="1:14" s="481" customFormat="1" ht="12" customHeight="1" x14ac:dyDescent="0.3">
      <c r="A12" s="89"/>
      <c r="B12" s="518" t="s">
        <v>573</v>
      </c>
      <c r="C12" s="518"/>
      <c r="D12" s="518"/>
      <c r="E12" s="518"/>
      <c r="F12" s="518"/>
      <c r="G12" s="518"/>
      <c r="H12" s="486" t="s">
        <v>574</v>
      </c>
      <c r="I12" s="517" t="s">
        <v>148</v>
      </c>
      <c r="J12" s="517"/>
      <c r="K12" s="517"/>
      <c r="L12" s="517"/>
      <c r="M12" s="517"/>
      <c r="N12" s="83"/>
    </row>
    <row r="13" spans="1:14" s="481" customFormat="1" ht="36" customHeight="1" x14ac:dyDescent="0.3">
      <c r="A13" s="89"/>
      <c r="B13" s="521"/>
      <c r="C13" s="521"/>
      <c r="D13" s="521"/>
      <c r="E13" s="521"/>
      <c r="F13" s="521"/>
      <c r="G13" s="521"/>
      <c r="H13" s="487"/>
      <c r="I13" s="523" t="s">
        <v>296</v>
      </c>
      <c r="J13" s="523"/>
      <c r="K13" s="523"/>
      <c r="L13" s="523"/>
      <c r="M13" s="523"/>
      <c r="N13" s="89"/>
    </row>
    <row r="14" spans="1:14" s="481" customFormat="1" x14ac:dyDescent="0.3">
      <c r="A14" s="89"/>
      <c r="B14" s="522"/>
      <c r="C14" s="522"/>
      <c r="D14" s="522"/>
      <c r="E14" s="522"/>
      <c r="F14" s="522"/>
      <c r="G14" s="522"/>
      <c r="H14" s="488"/>
      <c r="I14" s="524"/>
      <c r="J14" s="524"/>
      <c r="K14" s="524"/>
      <c r="L14" s="524"/>
      <c r="M14" s="524"/>
      <c r="N14" s="89"/>
    </row>
    <row r="15" spans="1:14" s="481" customFormat="1" ht="12" customHeight="1" x14ac:dyDescent="0.3">
      <c r="A15" s="89"/>
      <c r="B15" s="525" t="s">
        <v>575</v>
      </c>
      <c r="C15" s="525"/>
      <c r="D15" s="525"/>
      <c r="E15" s="525"/>
      <c r="F15" s="525"/>
      <c r="G15" s="525"/>
      <c r="H15" s="525"/>
      <c r="I15" s="524"/>
      <c r="J15" s="524"/>
      <c r="K15" s="524"/>
      <c r="L15" s="524"/>
      <c r="M15" s="524"/>
      <c r="N15" s="89"/>
    </row>
    <row r="16" spans="1:14" ht="12" customHeight="1" x14ac:dyDescent="0.3">
      <c r="A16" s="489"/>
      <c r="B16" s="525" t="s">
        <v>576</v>
      </c>
      <c r="C16" s="525"/>
      <c r="D16" s="525"/>
      <c r="E16" s="525"/>
      <c r="F16" s="525"/>
      <c r="G16" s="525"/>
      <c r="H16" s="525"/>
      <c r="I16" s="524"/>
      <c r="J16" s="524"/>
      <c r="K16" s="524"/>
      <c r="L16" s="524"/>
      <c r="M16" s="524"/>
      <c r="N16" s="489"/>
    </row>
    <row r="17" spans="1:14" ht="12" customHeight="1" x14ac:dyDescent="0.3">
      <c r="A17" s="489"/>
      <c r="B17" s="490" t="s">
        <v>577</v>
      </c>
      <c r="C17" s="491" t="s">
        <v>578</v>
      </c>
      <c r="D17" s="491"/>
      <c r="E17" s="526" t="s">
        <v>579</v>
      </c>
      <c r="F17" s="526"/>
      <c r="G17" s="526"/>
      <c r="H17" s="526"/>
      <c r="I17" s="524"/>
      <c r="J17" s="524"/>
      <c r="K17" s="524"/>
      <c r="L17" s="524"/>
      <c r="M17" s="524"/>
      <c r="N17" s="489"/>
    </row>
    <row r="18" spans="1:14" ht="12" customHeight="1" x14ac:dyDescent="0.3">
      <c r="A18" s="489"/>
      <c r="B18" s="525" t="s">
        <v>580</v>
      </c>
      <c r="C18" s="525"/>
      <c r="D18" s="525"/>
      <c r="E18" s="525"/>
      <c r="F18" s="525"/>
      <c r="G18" s="525"/>
      <c r="H18" s="525"/>
      <c r="I18" s="525"/>
      <c r="J18" s="525"/>
      <c r="K18" s="525"/>
      <c r="L18" s="525"/>
      <c r="M18" s="525"/>
      <c r="N18" s="489"/>
    </row>
    <row r="19" spans="1:14" x14ac:dyDescent="0.3">
      <c r="A19" s="488"/>
      <c r="B19" s="490" t="s">
        <v>577</v>
      </c>
      <c r="C19" s="491" t="s">
        <v>578</v>
      </c>
      <c r="D19" s="491"/>
      <c r="E19" s="527" t="s">
        <v>581</v>
      </c>
      <c r="F19" s="527"/>
      <c r="G19" s="527"/>
      <c r="H19" s="527"/>
      <c r="I19" s="527"/>
      <c r="J19" s="527"/>
      <c r="K19" s="527"/>
      <c r="L19" s="527"/>
      <c r="M19" s="527"/>
      <c r="N19" s="488"/>
    </row>
    <row r="20" spans="1:14" x14ac:dyDescent="0.3">
      <c r="A20" s="488"/>
      <c r="B20" s="510" t="s">
        <v>582</v>
      </c>
      <c r="C20" s="510"/>
      <c r="D20" s="510"/>
      <c r="E20" s="510"/>
      <c r="F20" s="510"/>
      <c r="G20" s="510"/>
      <c r="H20" s="510"/>
      <c r="I20" s="510"/>
      <c r="J20" s="510"/>
      <c r="K20" s="510"/>
      <c r="L20" s="510"/>
      <c r="M20" s="510"/>
      <c r="N20" s="488"/>
    </row>
    <row r="21" spans="1:14" x14ac:dyDescent="0.3">
      <c r="A21" s="483"/>
      <c r="B21" s="528"/>
      <c r="C21" s="528"/>
      <c r="D21" s="528"/>
      <c r="E21" s="528"/>
      <c r="F21" s="528"/>
      <c r="G21" s="528"/>
      <c r="H21" s="528"/>
      <c r="I21" s="528"/>
      <c r="J21" s="528"/>
      <c r="K21" s="528"/>
      <c r="L21" s="528"/>
      <c r="M21" s="528"/>
      <c r="N21" s="483"/>
    </row>
    <row r="22" spans="1:14" x14ac:dyDescent="0.3">
      <c r="D22" s="519"/>
      <c r="E22" s="519"/>
      <c r="H22" s="519"/>
      <c r="I22" s="519"/>
      <c r="L22" s="520"/>
      <c r="M22" s="520"/>
    </row>
  </sheetData>
  <sheetProtection formatCells="0" selectLockedCells="1"/>
  <mergeCells count="30">
    <mergeCell ref="D22:E22"/>
    <mergeCell ref="H22:I22"/>
    <mergeCell ref="L22:M22"/>
    <mergeCell ref="B13:G14"/>
    <mergeCell ref="I13:M17"/>
    <mergeCell ref="B15:H15"/>
    <mergeCell ref="B16:H16"/>
    <mergeCell ref="E17:H17"/>
    <mergeCell ref="B18:M18"/>
    <mergeCell ref="E19:M19"/>
    <mergeCell ref="B20:M20"/>
    <mergeCell ref="B21:M21"/>
    <mergeCell ref="B11:M11"/>
    <mergeCell ref="B8:M8"/>
    <mergeCell ref="B9:M9"/>
    <mergeCell ref="B10:M10"/>
    <mergeCell ref="I12:M12"/>
    <mergeCell ref="B12:G12"/>
    <mergeCell ref="B2:M2"/>
    <mergeCell ref="H5:I6"/>
    <mergeCell ref="L5:M6"/>
    <mergeCell ref="B7:I7"/>
    <mergeCell ref="J7:K7"/>
    <mergeCell ref="L7:M7"/>
    <mergeCell ref="B4:C6"/>
    <mergeCell ref="D4:E4"/>
    <mergeCell ref="F4:G6"/>
    <mergeCell ref="H4:I4"/>
    <mergeCell ref="J4:K6"/>
    <mergeCell ref="L4:M4"/>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33" sqref="B33"/>
    </sheetView>
  </sheetViews>
  <sheetFormatPr baseColWidth="10" defaultColWidth="12" defaultRowHeight="12" x14ac:dyDescent="0.3"/>
  <cols>
    <col min="1" max="1" width="52.6640625" style="8" bestFit="1" customWidth="1"/>
    <col min="2" max="2" width="90.33203125" style="8" customWidth="1"/>
    <col min="3" max="16384" width="12" style="8"/>
  </cols>
  <sheetData>
    <row r="1" spans="1:3" ht="14.5" x14ac:dyDescent="0.3">
      <c r="A1" s="6"/>
      <c r="B1" s="155">
        <f>'1_TITRE'!B2</f>
        <v>0</v>
      </c>
      <c r="C1" s="7"/>
    </row>
    <row r="2" spans="1:3" x14ac:dyDescent="0.3">
      <c r="A2" s="42" t="s">
        <v>138</v>
      </c>
      <c r="B2" s="39">
        <f>'2_PRODUCTION'!B9</f>
        <v>0</v>
      </c>
      <c r="C2" s="7"/>
    </row>
    <row r="3" spans="1:3" x14ac:dyDescent="0.3">
      <c r="A3" s="42" t="s">
        <v>133</v>
      </c>
      <c r="B3" s="40"/>
      <c r="C3" s="7"/>
    </row>
    <row r="4" spans="1:3" s="9" customFormat="1" x14ac:dyDescent="0.3">
      <c r="A4" s="42"/>
      <c r="B4" s="41"/>
      <c r="C4" s="7"/>
    </row>
    <row r="5" spans="1:3" x14ac:dyDescent="0.3">
      <c r="A5" s="42" t="s">
        <v>101</v>
      </c>
      <c r="B5" s="152">
        <f>'2_PRODUCTION'!B13</f>
        <v>0</v>
      </c>
      <c r="C5" s="7"/>
    </row>
    <row r="6" spans="1:3" x14ac:dyDescent="0.3">
      <c r="A6" s="42" t="s">
        <v>102</v>
      </c>
      <c r="B6" s="40"/>
      <c r="C6" s="7"/>
    </row>
    <row r="7" spans="1:3" x14ac:dyDescent="0.3">
      <c r="A7" s="42"/>
      <c r="B7" s="41"/>
      <c r="C7" s="7"/>
    </row>
    <row r="8" spans="1:3" x14ac:dyDescent="0.3">
      <c r="A8" s="42" t="s">
        <v>149</v>
      </c>
      <c r="B8" s="40"/>
      <c r="C8" s="7"/>
    </row>
    <row r="9" spans="1:3" x14ac:dyDescent="0.3">
      <c r="A9" s="42" t="s">
        <v>150</v>
      </c>
      <c r="B9" s="158"/>
      <c r="C9" s="159"/>
    </row>
    <row r="10" spans="1:3" x14ac:dyDescent="0.3">
      <c r="A10" s="42" t="s">
        <v>151</v>
      </c>
      <c r="B10" s="40"/>
      <c r="C10" s="154"/>
    </row>
    <row r="11" spans="1:3" x14ac:dyDescent="0.3">
      <c r="A11" s="48" t="s">
        <v>152</v>
      </c>
      <c r="B11" s="41"/>
      <c r="C11" s="7"/>
    </row>
    <row r="12" spans="1:3" x14ac:dyDescent="0.3">
      <c r="A12" s="42" t="s">
        <v>272</v>
      </c>
      <c r="B12" s="40"/>
      <c r="C12" s="7"/>
    </row>
    <row r="13" spans="1:3" x14ac:dyDescent="0.3">
      <c r="A13" s="42"/>
      <c r="B13" s="41"/>
      <c r="C13" s="7"/>
    </row>
    <row r="14" spans="1:3" x14ac:dyDescent="0.3">
      <c r="A14" s="42" t="s">
        <v>134</v>
      </c>
      <c r="B14" s="44"/>
      <c r="C14" s="7"/>
    </row>
    <row r="15" spans="1:3" x14ac:dyDescent="0.3">
      <c r="A15" s="42" t="s">
        <v>0</v>
      </c>
      <c r="B15" s="54"/>
      <c r="C15" s="7"/>
    </row>
    <row r="16" spans="1:3" x14ac:dyDescent="0.3">
      <c r="A16" s="56" t="s">
        <v>190</v>
      </c>
      <c r="B16" s="54"/>
      <c r="C16" s="7"/>
    </row>
    <row r="17" spans="1:3" x14ac:dyDescent="0.3">
      <c r="A17" s="64" t="s">
        <v>193</v>
      </c>
      <c r="B17" s="58"/>
      <c r="C17" s="7"/>
    </row>
    <row r="18" spans="1:3" x14ac:dyDescent="0.3">
      <c r="A18" s="56"/>
      <c r="B18" s="55"/>
      <c r="C18" s="7"/>
    </row>
    <row r="19" spans="1:3" x14ac:dyDescent="0.3">
      <c r="A19" s="42" t="s">
        <v>131</v>
      </c>
      <c r="B19" s="153"/>
      <c r="C19" s="7"/>
    </row>
    <row r="20" spans="1:3" x14ac:dyDescent="0.3">
      <c r="A20" s="42" t="s">
        <v>191</v>
      </c>
      <c r="B20" s="45"/>
      <c r="C20" s="7"/>
    </row>
    <row r="21" spans="1:3" x14ac:dyDescent="0.3">
      <c r="A21" s="64" t="s">
        <v>192</v>
      </c>
      <c r="B21" s="45"/>
      <c r="C21" s="7"/>
    </row>
    <row r="22" spans="1:3" x14ac:dyDescent="0.3">
      <c r="A22" s="64"/>
      <c r="B22" s="6"/>
      <c r="C22" s="7"/>
    </row>
    <row r="23" spans="1:3" x14ac:dyDescent="0.3">
      <c r="A23" s="42" t="s">
        <v>130</v>
      </c>
      <c r="B23" s="43"/>
      <c r="C23" s="7"/>
    </row>
    <row r="24" spans="1:3" x14ac:dyDescent="0.3">
      <c r="A24" s="42" t="s">
        <v>246</v>
      </c>
      <c r="B24" s="43"/>
      <c r="C24" s="7"/>
    </row>
    <row r="25" spans="1:3" x14ac:dyDescent="0.3">
      <c r="A25" s="42"/>
      <c r="B25" s="6"/>
      <c r="C25" s="7"/>
    </row>
    <row r="26" spans="1:3" x14ac:dyDescent="0.3">
      <c r="A26" s="42" t="s">
        <v>57</v>
      </c>
      <c r="B26" s="1"/>
      <c r="C26" s="7"/>
    </row>
    <row r="27" spans="1:3" x14ac:dyDescent="0.3">
      <c r="A27" s="42" t="s">
        <v>100</v>
      </c>
      <c r="B27" s="49"/>
      <c r="C27" s="7"/>
    </row>
    <row r="28" spans="1:3" x14ac:dyDescent="0.3">
      <c r="A28" s="42" t="s">
        <v>1</v>
      </c>
      <c r="B28" s="50"/>
      <c r="C28" s="7"/>
    </row>
    <row r="29" spans="1:3" x14ac:dyDescent="0.3">
      <c r="A29" s="6"/>
      <c r="B29" s="6"/>
      <c r="C29" s="7"/>
    </row>
    <row r="30" spans="1:3" x14ac:dyDescent="0.3">
      <c r="A30" s="76" t="s">
        <v>103</v>
      </c>
      <c r="B30" s="84"/>
      <c r="C30" s="7"/>
    </row>
    <row r="31" spans="1:3" x14ac:dyDescent="0.3">
      <c r="A31" s="76" t="s">
        <v>1</v>
      </c>
      <c r="B31" s="84"/>
      <c r="C31" s="7"/>
    </row>
    <row r="32" spans="1:3" x14ac:dyDescent="0.3">
      <c r="A32" s="76" t="s">
        <v>100</v>
      </c>
      <c r="B32" s="84"/>
      <c r="C32" s="7"/>
    </row>
    <row r="33" spans="1:3" x14ac:dyDescent="0.3">
      <c r="A33" s="76"/>
      <c r="B33" s="76"/>
      <c r="C33" s="76"/>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9"/>
  <sheetViews>
    <sheetView showGridLines="0" zoomScaleNormal="100" workbookViewId="0">
      <selection activeCell="F33" sqref="F33"/>
    </sheetView>
  </sheetViews>
  <sheetFormatPr baseColWidth="10" defaultColWidth="12" defaultRowHeight="12" x14ac:dyDescent="0.3"/>
  <cols>
    <col min="1" max="16384" width="12" style="92"/>
  </cols>
  <sheetData>
    <row r="1" spans="1:16" ht="15" customHeight="1" x14ac:dyDescent="0.3">
      <c r="A1" s="532"/>
      <c r="B1" s="532"/>
      <c r="C1" s="532"/>
      <c r="D1" s="532"/>
      <c r="E1" s="532"/>
      <c r="F1" s="536">
        <f>'1_TITRE'!B2</f>
        <v>0</v>
      </c>
      <c r="G1" s="536"/>
      <c r="H1" s="536"/>
      <c r="I1" s="536"/>
      <c r="J1" s="536"/>
      <c r="K1" s="536"/>
      <c r="L1" s="536"/>
      <c r="M1" s="536"/>
      <c r="N1" s="478"/>
    </row>
    <row r="2" spans="1:16" x14ac:dyDescent="0.3">
      <c r="A2" s="508" t="s">
        <v>556</v>
      </c>
      <c r="B2" s="508"/>
      <c r="C2" s="508"/>
      <c r="D2" s="508"/>
      <c r="E2" s="508"/>
      <c r="F2" s="533"/>
      <c r="G2" s="533"/>
      <c r="H2" s="533"/>
      <c r="I2" s="533"/>
      <c r="J2" s="533"/>
      <c r="K2" s="533"/>
      <c r="L2" s="533"/>
      <c r="M2" s="533"/>
      <c r="N2" s="478"/>
    </row>
    <row r="3" spans="1:16" x14ac:dyDescent="0.3">
      <c r="A3" s="508"/>
      <c r="B3" s="508"/>
      <c r="C3" s="508"/>
      <c r="D3" s="508"/>
      <c r="E3" s="508"/>
      <c r="F3" s="534"/>
      <c r="G3" s="534"/>
      <c r="H3" s="534"/>
      <c r="I3" s="534"/>
      <c r="J3" s="534"/>
      <c r="K3" s="534"/>
      <c r="L3" s="534"/>
      <c r="M3" s="478"/>
      <c r="N3" s="478"/>
    </row>
    <row r="4" spans="1:16" x14ac:dyDescent="0.3">
      <c r="A4" s="508" t="s">
        <v>147</v>
      </c>
      <c r="B4" s="508"/>
      <c r="C4" s="508"/>
      <c r="D4" s="508"/>
      <c r="E4" s="508"/>
      <c r="F4" s="529">
        <f>'1_TITRE'!B15</f>
        <v>0</v>
      </c>
      <c r="G4" s="529"/>
      <c r="H4" s="529"/>
      <c r="I4" s="529"/>
      <c r="J4" s="529"/>
      <c r="K4" s="529"/>
      <c r="L4" s="529"/>
      <c r="M4" s="529"/>
      <c r="N4" s="478"/>
    </row>
    <row r="5" spans="1:16" x14ac:dyDescent="0.3">
      <c r="A5" s="508" t="s">
        <v>504</v>
      </c>
      <c r="B5" s="508"/>
      <c r="C5" s="508"/>
      <c r="D5" s="508"/>
      <c r="E5" s="508"/>
      <c r="F5" s="529"/>
      <c r="G5" s="529"/>
      <c r="H5" s="529"/>
      <c r="I5" s="529"/>
      <c r="J5" s="529"/>
      <c r="K5" s="529"/>
      <c r="L5" s="529"/>
      <c r="M5" s="529"/>
      <c r="N5" s="478"/>
    </row>
    <row r="6" spans="1:16" x14ac:dyDescent="0.3">
      <c r="A6" s="508" t="s">
        <v>127</v>
      </c>
      <c r="B6" s="508"/>
      <c r="C6" s="508"/>
      <c r="D6" s="508"/>
      <c r="E6" s="508"/>
      <c r="F6" s="529"/>
      <c r="G6" s="529"/>
      <c r="H6" s="529"/>
      <c r="I6" s="529"/>
      <c r="J6" s="529"/>
      <c r="K6" s="529"/>
      <c r="L6" s="529"/>
      <c r="M6" s="529"/>
      <c r="N6" s="478"/>
      <c r="P6" s="93"/>
    </row>
    <row r="7" spans="1:16" x14ac:dyDescent="0.3">
      <c r="A7" s="508" t="s">
        <v>257</v>
      </c>
      <c r="B7" s="508"/>
      <c r="C7" s="508"/>
      <c r="D7" s="508"/>
      <c r="E7" s="508"/>
      <c r="F7" s="374">
        <v>0</v>
      </c>
      <c r="G7" s="478" t="s">
        <v>156</v>
      </c>
      <c r="H7" s="530"/>
      <c r="I7" s="530"/>
      <c r="J7" s="530"/>
      <c r="K7" s="530"/>
      <c r="L7" s="530"/>
      <c r="M7" s="479"/>
      <c r="N7" s="482">
        <f>LEFT(F7,2)*1</f>
        <v>0</v>
      </c>
    </row>
    <row r="8" spans="1:16" x14ac:dyDescent="0.3">
      <c r="A8" s="508" t="s">
        <v>253</v>
      </c>
      <c r="B8" s="508"/>
      <c r="C8" s="508"/>
      <c r="D8" s="508"/>
      <c r="E8" s="508"/>
      <c r="F8" s="529"/>
      <c r="G8" s="529"/>
      <c r="H8" s="529"/>
      <c r="I8" s="529"/>
      <c r="J8" s="91" t="s">
        <v>252</v>
      </c>
      <c r="K8" s="529"/>
      <c r="L8" s="529"/>
      <c r="M8" s="529"/>
      <c r="N8" s="478"/>
    </row>
    <row r="9" spans="1:16" x14ac:dyDescent="0.3">
      <c r="A9" s="508" t="s">
        <v>254</v>
      </c>
      <c r="B9" s="508"/>
      <c r="C9" s="508"/>
      <c r="D9" s="508"/>
      <c r="E9" s="508"/>
      <c r="F9" s="529"/>
      <c r="G9" s="529"/>
      <c r="H9" s="529"/>
      <c r="I9" s="529"/>
      <c r="J9" s="529"/>
      <c r="K9" s="529"/>
      <c r="L9" s="529"/>
      <c r="M9" s="529"/>
      <c r="N9" s="478"/>
    </row>
    <row r="10" spans="1:16" s="93" customFormat="1" x14ac:dyDescent="0.3">
      <c r="A10" s="508" t="s">
        <v>126</v>
      </c>
      <c r="B10" s="508"/>
      <c r="C10" s="508"/>
      <c r="D10" s="508"/>
      <c r="E10" s="508"/>
      <c r="F10" s="529"/>
      <c r="G10" s="529"/>
      <c r="H10" s="529"/>
      <c r="I10" s="529"/>
      <c r="J10" s="529"/>
      <c r="K10" s="529"/>
      <c r="L10" s="529"/>
      <c r="M10" s="529"/>
      <c r="N10" s="478"/>
    </row>
    <row r="11" spans="1:16" ht="12" customHeight="1" x14ac:dyDescent="0.3">
      <c r="A11" s="508"/>
      <c r="B11" s="508"/>
      <c r="C11" s="508"/>
      <c r="D11" s="508"/>
      <c r="E11" s="508"/>
      <c r="F11" s="531" t="s">
        <v>297</v>
      </c>
      <c r="G11" s="531"/>
      <c r="H11" s="531"/>
      <c r="I11" s="531"/>
      <c r="J11" s="531"/>
      <c r="K11" s="531"/>
      <c r="L11" s="531"/>
      <c r="M11" s="478"/>
      <c r="N11" s="478"/>
    </row>
    <row r="12" spans="1:16" s="93" customFormat="1" ht="12" customHeight="1" x14ac:dyDescent="0.3">
      <c r="A12" s="478"/>
      <c r="B12" s="478"/>
      <c r="C12" s="478"/>
      <c r="D12" s="478"/>
      <c r="E12" s="478"/>
      <c r="F12" s="480"/>
      <c r="G12" s="480"/>
      <c r="H12" s="480"/>
      <c r="I12" s="480"/>
      <c r="J12" s="480"/>
      <c r="K12" s="480"/>
      <c r="L12" s="480"/>
      <c r="M12" s="478"/>
      <c r="N12" s="478"/>
    </row>
    <row r="13" spans="1:16" x14ac:dyDescent="0.3">
      <c r="A13" s="508" t="s">
        <v>247</v>
      </c>
      <c r="B13" s="508"/>
      <c r="C13" s="508"/>
      <c r="D13" s="508"/>
      <c r="E13" s="508"/>
      <c r="F13" s="529">
        <f>'1_TITRE'!F15</f>
        <v>0</v>
      </c>
      <c r="G13" s="529"/>
      <c r="H13" s="529"/>
      <c r="I13" s="529"/>
      <c r="J13" s="529"/>
      <c r="K13" s="529"/>
      <c r="L13" s="529"/>
      <c r="M13" s="529"/>
      <c r="N13" s="478"/>
    </row>
    <row r="14" spans="1:16" x14ac:dyDescent="0.3">
      <c r="A14" s="508" t="s">
        <v>504</v>
      </c>
      <c r="B14" s="508"/>
      <c r="C14" s="508"/>
      <c r="D14" s="508"/>
      <c r="E14" s="508"/>
      <c r="F14" s="529"/>
      <c r="G14" s="529"/>
      <c r="H14" s="529"/>
      <c r="I14" s="529"/>
      <c r="J14" s="529"/>
      <c r="K14" s="529"/>
      <c r="L14" s="529"/>
      <c r="M14" s="529"/>
      <c r="N14" s="478"/>
    </row>
    <row r="15" spans="1:16" x14ac:dyDescent="0.3">
      <c r="A15" s="508" t="s">
        <v>127</v>
      </c>
      <c r="B15" s="508"/>
      <c r="C15" s="508"/>
      <c r="D15" s="508"/>
      <c r="E15" s="508"/>
      <c r="F15" s="529"/>
      <c r="G15" s="529"/>
      <c r="H15" s="529"/>
      <c r="I15" s="529"/>
      <c r="J15" s="529"/>
      <c r="K15" s="529"/>
      <c r="L15" s="529"/>
      <c r="M15" s="529"/>
      <c r="N15" s="478"/>
    </row>
    <row r="16" spans="1:16" x14ac:dyDescent="0.3">
      <c r="A16" s="508" t="s">
        <v>257</v>
      </c>
      <c r="B16" s="508"/>
      <c r="C16" s="508"/>
      <c r="D16" s="508"/>
      <c r="E16" s="508"/>
      <c r="F16" s="375" t="s">
        <v>543</v>
      </c>
      <c r="G16" s="478" t="s">
        <v>156</v>
      </c>
      <c r="H16" s="530"/>
      <c r="I16" s="530"/>
      <c r="J16" s="530"/>
      <c r="K16" s="530"/>
      <c r="L16" s="530"/>
      <c r="M16" s="530"/>
      <c r="N16" s="482">
        <f>LEFT(F16,2)*1</f>
        <v>0</v>
      </c>
    </row>
    <row r="17" spans="1:14" ht="12" customHeight="1" x14ac:dyDescent="0.3">
      <c r="A17" s="508" t="s">
        <v>253</v>
      </c>
      <c r="B17" s="508"/>
      <c r="C17" s="508"/>
      <c r="D17" s="508"/>
      <c r="E17" s="508"/>
      <c r="F17" s="529"/>
      <c r="G17" s="529"/>
      <c r="H17" s="529"/>
      <c r="I17" s="529"/>
      <c r="J17" s="91" t="s">
        <v>252</v>
      </c>
      <c r="K17" s="529"/>
      <c r="L17" s="529"/>
      <c r="M17" s="529"/>
      <c r="N17" s="478"/>
    </row>
    <row r="18" spans="1:14" x14ac:dyDescent="0.3">
      <c r="A18" s="508" t="s">
        <v>96</v>
      </c>
      <c r="B18" s="508"/>
      <c r="C18" s="508"/>
      <c r="D18" s="508"/>
      <c r="E18" s="508"/>
      <c r="F18" s="529"/>
      <c r="G18" s="529"/>
      <c r="H18" s="529"/>
      <c r="I18" s="529"/>
      <c r="J18" s="529"/>
      <c r="K18" s="529"/>
      <c r="L18" s="529"/>
      <c r="M18" s="529"/>
      <c r="N18" s="478"/>
    </row>
    <row r="19" spans="1:14" x14ac:dyDescent="0.3">
      <c r="A19" s="508" t="s">
        <v>126</v>
      </c>
      <c r="B19" s="508"/>
      <c r="C19" s="508"/>
      <c r="D19" s="508"/>
      <c r="E19" s="508"/>
      <c r="F19" s="529"/>
      <c r="G19" s="529"/>
      <c r="H19" s="529"/>
      <c r="I19" s="529"/>
      <c r="J19" s="529"/>
      <c r="K19" s="529"/>
      <c r="L19" s="529"/>
      <c r="M19" s="529"/>
      <c r="N19" s="478"/>
    </row>
    <row r="20" spans="1:14" ht="12" customHeight="1" x14ac:dyDescent="0.3">
      <c r="A20" s="508"/>
      <c r="B20" s="508"/>
      <c r="C20" s="508"/>
      <c r="D20" s="508"/>
      <c r="E20" s="508"/>
      <c r="F20" s="531" t="s">
        <v>297</v>
      </c>
      <c r="G20" s="531"/>
      <c r="H20" s="531"/>
      <c r="I20" s="531"/>
      <c r="J20" s="531"/>
      <c r="K20" s="531"/>
      <c r="L20" s="531"/>
      <c r="M20" s="478"/>
      <c r="N20" s="478"/>
    </row>
    <row r="21" spans="1:14" s="93" customFormat="1" ht="12" customHeight="1" x14ac:dyDescent="0.3">
      <c r="A21" s="478"/>
      <c r="B21" s="478"/>
      <c r="C21" s="478"/>
      <c r="D21" s="478"/>
      <c r="E21" s="478"/>
      <c r="F21" s="480"/>
      <c r="G21" s="480"/>
      <c r="H21" s="480"/>
      <c r="I21" s="480"/>
      <c r="J21" s="480"/>
      <c r="K21" s="480"/>
      <c r="L21" s="480"/>
      <c r="M21" s="478"/>
      <c r="N21" s="478"/>
    </row>
    <row r="22" spans="1:14" x14ac:dyDescent="0.3">
      <c r="A22" s="508" t="s">
        <v>132</v>
      </c>
      <c r="B22" s="508"/>
      <c r="C22" s="508"/>
      <c r="D22" s="508"/>
      <c r="E22" s="508"/>
      <c r="F22" s="529"/>
      <c r="G22" s="529"/>
      <c r="H22" s="529"/>
      <c r="I22" s="529"/>
      <c r="J22" s="529"/>
      <c r="K22" s="529"/>
      <c r="L22" s="529"/>
      <c r="M22" s="529"/>
      <c r="N22" s="478"/>
    </row>
    <row r="23" spans="1:14" x14ac:dyDescent="0.3">
      <c r="A23" s="508"/>
      <c r="B23" s="508"/>
      <c r="C23" s="508"/>
      <c r="D23" s="508"/>
      <c r="E23" s="508"/>
      <c r="F23" s="478"/>
      <c r="G23" s="478"/>
      <c r="H23" s="478"/>
      <c r="I23" s="478"/>
      <c r="J23" s="478"/>
      <c r="K23" s="478"/>
      <c r="L23" s="478"/>
      <c r="M23" s="478"/>
      <c r="N23" s="478"/>
    </row>
    <row r="24" spans="1:14" x14ac:dyDescent="0.3">
      <c r="A24" s="508" t="s">
        <v>255</v>
      </c>
      <c r="B24" s="508"/>
      <c r="C24" s="508"/>
      <c r="D24" s="508"/>
      <c r="E24" s="508"/>
      <c r="F24" s="535"/>
      <c r="G24" s="535"/>
      <c r="H24" s="535"/>
      <c r="I24" s="535"/>
      <c r="J24" s="535"/>
      <c r="K24" s="535"/>
      <c r="L24" s="535"/>
      <c r="M24" s="535"/>
      <c r="N24" s="478"/>
    </row>
    <row r="25" spans="1:14" s="93" customFormat="1" x14ac:dyDescent="0.3">
      <c r="A25" s="478"/>
      <c r="B25" s="478"/>
      <c r="C25" s="478"/>
      <c r="D25" s="478"/>
      <c r="E25" s="478"/>
      <c r="F25" s="535"/>
      <c r="G25" s="535"/>
      <c r="H25" s="535"/>
      <c r="I25" s="535"/>
      <c r="J25" s="535"/>
      <c r="K25" s="535"/>
      <c r="L25" s="535"/>
      <c r="M25" s="535"/>
      <c r="N25" s="478"/>
    </row>
    <row r="26" spans="1:14" x14ac:dyDescent="0.3">
      <c r="A26" s="508"/>
      <c r="B26" s="508"/>
      <c r="C26" s="508"/>
      <c r="D26" s="508"/>
      <c r="E26" s="508"/>
      <c r="F26" s="478"/>
      <c r="G26" s="478"/>
      <c r="H26" s="478"/>
      <c r="I26" s="478"/>
      <c r="J26" s="478"/>
      <c r="K26" s="478"/>
      <c r="L26" s="478"/>
      <c r="M26" s="478"/>
      <c r="N26" s="478"/>
    </row>
    <row r="27" spans="1:14" x14ac:dyDescent="0.3">
      <c r="A27" s="508" t="s">
        <v>256</v>
      </c>
      <c r="B27" s="508"/>
      <c r="C27" s="508"/>
      <c r="D27" s="508"/>
      <c r="E27" s="508"/>
      <c r="F27" s="535"/>
      <c r="G27" s="535"/>
      <c r="H27" s="535"/>
      <c r="I27" s="535"/>
      <c r="J27" s="535"/>
      <c r="K27" s="535"/>
      <c r="L27" s="535"/>
      <c r="M27" s="535"/>
      <c r="N27" s="478"/>
    </row>
    <row r="28" spans="1:14" s="93" customFormat="1" x14ac:dyDescent="0.3">
      <c r="A28" s="478"/>
      <c r="B28" s="478"/>
      <c r="C28" s="478"/>
      <c r="D28" s="478"/>
      <c r="E28" s="478"/>
      <c r="F28" s="535"/>
      <c r="G28" s="535"/>
      <c r="H28" s="535"/>
      <c r="I28" s="535"/>
      <c r="J28" s="535"/>
      <c r="K28" s="535"/>
      <c r="L28" s="535"/>
      <c r="M28" s="535"/>
      <c r="N28" s="478"/>
    </row>
    <row r="29" spans="1:14" x14ac:dyDescent="0.3">
      <c r="A29" s="508"/>
      <c r="B29" s="508"/>
      <c r="C29" s="508"/>
      <c r="D29" s="508"/>
      <c r="E29" s="508"/>
      <c r="F29" s="478"/>
      <c r="G29" s="478"/>
      <c r="H29" s="478"/>
      <c r="I29" s="478"/>
      <c r="J29" s="478"/>
      <c r="K29" s="478"/>
      <c r="L29" s="478"/>
      <c r="M29" s="478"/>
      <c r="N29" s="478"/>
    </row>
  </sheetData>
  <mergeCells count="49">
    <mergeCell ref="F24:M25"/>
    <mergeCell ref="F27:M28"/>
    <mergeCell ref="F1:M1"/>
    <mergeCell ref="A10:E10"/>
    <mergeCell ref="A14:E14"/>
    <mergeCell ref="A15:E15"/>
    <mergeCell ref="A16:E16"/>
    <mergeCell ref="A17:E17"/>
    <mergeCell ref="A11:E11"/>
    <mergeCell ref="A13:E13"/>
    <mergeCell ref="A5:E5"/>
    <mergeCell ref="A6:E6"/>
    <mergeCell ref="A7:E7"/>
    <mergeCell ref="A8:E8"/>
    <mergeCell ref="A9:E9"/>
    <mergeCell ref="F8:I8"/>
    <mergeCell ref="H7:L7"/>
    <mergeCell ref="F11:L11"/>
    <mergeCell ref="F3:L3"/>
    <mergeCell ref="F10:M10"/>
    <mergeCell ref="F5:M5"/>
    <mergeCell ref="F6:M6"/>
    <mergeCell ref="K8:M8"/>
    <mergeCell ref="F9:M9"/>
    <mergeCell ref="A1:E1"/>
    <mergeCell ref="F2:M2"/>
    <mergeCell ref="A2:E2"/>
    <mergeCell ref="A3:E3"/>
    <mergeCell ref="A4:E4"/>
    <mergeCell ref="F4:M4"/>
    <mergeCell ref="A29:E29"/>
    <mergeCell ref="A27:E27"/>
    <mergeCell ref="A24:E24"/>
    <mergeCell ref="A26:E26"/>
    <mergeCell ref="A18:E18"/>
    <mergeCell ref="A19:E19"/>
    <mergeCell ref="A20:E20"/>
    <mergeCell ref="A22:E22"/>
    <mergeCell ref="A23:E23"/>
    <mergeCell ref="F18:M18"/>
    <mergeCell ref="F19:M19"/>
    <mergeCell ref="F22:M22"/>
    <mergeCell ref="F13:M13"/>
    <mergeCell ref="F14:M14"/>
    <mergeCell ref="F15:M15"/>
    <mergeCell ref="H16:M16"/>
    <mergeCell ref="K17:M17"/>
    <mergeCell ref="F17:I17"/>
    <mergeCell ref="F20:L2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45"/>
  <sheetViews>
    <sheetView showRuler="0" showWhiteSpace="0" zoomScaleNormal="100" workbookViewId="0">
      <selection activeCell="H3" sqref="H3"/>
    </sheetView>
  </sheetViews>
  <sheetFormatPr baseColWidth="10" defaultColWidth="12" defaultRowHeight="12" x14ac:dyDescent="0.3"/>
  <cols>
    <col min="1" max="1" width="12" style="260" customWidth="1"/>
    <col min="2" max="2" width="12" style="75" customWidth="1"/>
    <col min="3" max="3" width="12" style="260" customWidth="1"/>
    <col min="4" max="8" width="12" style="260"/>
    <col min="9" max="10" width="12" style="75"/>
    <col min="11" max="16384" width="12" style="260"/>
  </cols>
  <sheetData>
    <row r="1" spans="1:14" ht="15" customHeight="1" x14ac:dyDescent="0.3">
      <c r="A1" s="338"/>
      <c r="B1" s="539">
        <f>'1_TITRE'!B2</f>
        <v>0</v>
      </c>
      <c r="C1" s="539"/>
      <c r="D1" s="539"/>
      <c r="E1" s="539"/>
      <c r="F1" s="539"/>
      <c r="G1" s="539"/>
      <c r="H1" s="539"/>
      <c r="I1" s="539"/>
      <c r="J1" s="539"/>
      <c r="K1" s="539"/>
      <c r="L1" s="539"/>
      <c r="M1" s="539"/>
      <c r="N1" s="339"/>
    </row>
    <row r="2" spans="1:14" s="343" customFormat="1" ht="21" x14ac:dyDescent="0.3">
      <c r="A2" s="340"/>
      <c r="B2" s="540" t="s">
        <v>505</v>
      </c>
      <c r="C2" s="540"/>
      <c r="D2" s="540"/>
      <c r="E2" s="540"/>
      <c r="F2" s="540"/>
      <c r="G2" s="540"/>
      <c r="H2" s="341" t="s">
        <v>506</v>
      </c>
      <c r="I2" s="341" t="s">
        <v>280</v>
      </c>
      <c r="J2" s="341" t="s">
        <v>507</v>
      </c>
      <c r="K2" s="541" t="s">
        <v>341</v>
      </c>
      <c r="L2" s="542"/>
      <c r="M2" s="543"/>
      <c r="N2" s="342"/>
    </row>
    <row r="3" spans="1:14" s="348" customFormat="1" ht="12" customHeight="1" x14ac:dyDescent="0.3">
      <c r="A3" s="344"/>
      <c r="B3" s="537" t="s">
        <v>138</v>
      </c>
      <c r="C3" s="537"/>
      <c r="D3" s="537"/>
      <c r="E3" s="537"/>
      <c r="F3" s="537"/>
      <c r="G3" s="537"/>
      <c r="H3" s="345"/>
      <c r="I3" s="345"/>
      <c r="J3" s="346">
        <v>9</v>
      </c>
      <c r="K3" s="538"/>
      <c r="L3" s="538"/>
      <c r="M3" s="538"/>
      <c r="N3" s="347"/>
    </row>
    <row r="4" spans="1:14" s="348" customFormat="1" ht="12" customHeight="1" x14ac:dyDescent="0.3">
      <c r="A4" s="344"/>
      <c r="B4" s="537" t="s">
        <v>23</v>
      </c>
      <c r="C4" s="537"/>
      <c r="D4" s="537"/>
      <c r="E4" s="537"/>
      <c r="F4" s="537"/>
      <c r="G4" s="537"/>
      <c r="H4" s="349"/>
      <c r="I4" s="349"/>
      <c r="J4" s="346"/>
      <c r="K4" s="538"/>
      <c r="L4" s="538"/>
      <c r="M4" s="538"/>
      <c r="N4" s="347"/>
    </row>
    <row r="5" spans="1:14" s="348" customFormat="1" ht="12" customHeight="1" x14ac:dyDescent="0.3">
      <c r="A5" s="344"/>
      <c r="B5" s="544" t="s">
        <v>508</v>
      </c>
      <c r="C5" s="544"/>
      <c r="D5" s="544"/>
      <c r="E5" s="544"/>
      <c r="F5" s="544"/>
      <c r="G5" s="544"/>
      <c r="H5" s="350"/>
      <c r="I5" s="350"/>
      <c r="J5" s="346">
        <v>8</v>
      </c>
      <c r="K5" s="538"/>
      <c r="L5" s="538"/>
      <c r="M5" s="538"/>
      <c r="N5" s="347"/>
    </row>
    <row r="6" spans="1:14" s="348" customFormat="1" ht="12" customHeight="1" x14ac:dyDescent="0.3">
      <c r="A6" s="344"/>
      <c r="B6" s="544" t="s">
        <v>509</v>
      </c>
      <c r="C6" s="544"/>
      <c r="D6" s="544"/>
      <c r="E6" s="544"/>
      <c r="F6" s="544"/>
      <c r="G6" s="544"/>
      <c r="H6" s="350"/>
      <c r="I6" s="350"/>
      <c r="J6" s="346">
        <v>8</v>
      </c>
      <c r="K6" s="538"/>
      <c r="L6" s="538"/>
      <c r="M6" s="538"/>
      <c r="N6" s="347"/>
    </row>
    <row r="7" spans="1:14" s="348" customFormat="1" ht="12" customHeight="1" x14ac:dyDescent="0.3">
      <c r="A7" s="344"/>
      <c r="B7" s="544" t="s">
        <v>510</v>
      </c>
      <c r="C7" s="544"/>
      <c r="D7" s="544"/>
      <c r="E7" s="544"/>
      <c r="F7" s="544"/>
      <c r="G7" s="544"/>
      <c r="H7" s="350"/>
      <c r="I7" s="350"/>
      <c r="J7" s="346">
        <v>7</v>
      </c>
      <c r="K7" s="538"/>
      <c r="L7" s="538"/>
      <c r="M7" s="538"/>
      <c r="N7" s="347"/>
    </row>
    <row r="8" spans="1:14" s="348" customFormat="1" ht="12" customHeight="1" x14ac:dyDescent="0.3">
      <c r="A8" s="344"/>
      <c r="B8" s="544" t="s">
        <v>511</v>
      </c>
      <c r="C8" s="544"/>
      <c r="D8" s="544"/>
      <c r="E8" s="544"/>
      <c r="F8" s="544"/>
      <c r="G8" s="544"/>
      <c r="H8" s="350"/>
      <c r="I8" s="350"/>
      <c r="J8" s="346">
        <v>3</v>
      </c>
      <c r="K8" s="538"/>
      <c r="L8" s="538"/>
      <c r="M8" s="538"/>
      <c r="N8" s="347"/>
    </row>
    <row r="9" spans="1:14" s="348" customFormat="1" ht="12" customHeight="1" x14ac:dyDescent="0.3">
      <c r="A9" s="344"/>
      <c r="B9" s="537" t="s">
        <v>463</v>
      </c>
      <c r="C9" s="537"/>
      <c r="D9" s="537"/>
      <c r="E9" s="537"/>
      <c r="F9" s="537"/>
      <c r="G9" s="537"/>
      <c r="H9" s="349"/>
      <c r="I9" s="349"/>
      <c r="J9" s="346"/>
      <c r="K9" s="538"/>
      <c r="L9" s="538"/>
      <c r="M9" s="538"/>
      <c r="N9" s="347"/>
    </row>
    <row r="10" spans="1:14" s="348" customFormat="1" ht="12" customHeight="1" x14ac:dyDescent="0.3">
      <c r="A10" s="344"/>
      <c r="B10" s="544" t="s">
        <v>512</v>
      </c>
      <c r="C10" s="544"/>
      <c r="D10" s="544"/>
      <c r="E10" s="544"/>
      <c r="F10" s="544"/>
      <c r="G10" s="544"/>
      <c r="H10" s="350"/>
      <c r="I10" s="350"/>
      <c r="J10" s="346">
        <v>1</v>
      </c>
      <c r="K10" s="538"/>
      <c r="L10" s="538"/>
      <c r="M10" s="538"/>
      <c r="N10" s="347"/>
    </row>
    <row r="11" spans="1:14" s="352" customFormat="1" ht="12" customHeight="1" x14ac:dyDescent="0.3">
      <c r="A11" s="344"/>
      <c r="B11" s="537" t="s">
        <v>513</v>
      </c>
      <c r="C11" s="537"/>
      <c r="D11" s="537"/>
      <c r="E11" s="537"/>
      <c r="F11" s="537"/>
      <c r="G11" s="537"/>
      <c r="H11" s="345"/>
      <c r="I11" s="345"/>
      <c r="J11" s="346">
        <v>4</v>
      </c>
      <c r="K11" s="545"/>
      <c r="L11" s="545"/>
      <c r="M11" s="545"/>
      <c r="N11" s="351"/>
    </row>
    <row r="12" spans="1:14" s="348" customFormat="1" ht="12" customHeight="1" x14ac:dyDescent="0.3">
      <c r="A12" s="344"/>
      <c r="B12" s="544" t="s">
        <v>513</v>
      </c>
      <c r="C12" s="544"/>
      <c r="D12" s="544"/>
      <c r="E12" s="544"/>
      <c r="F12" s="544"/>
      <c r="G12" s="544"/>
      <c r="H12" s="353"/>
      <c r="I12" s="353"/>
      <c r="J12" s="346"/>
      <c r="K12" s="538"/>
      <c r="L12" s="538"/>
      <c r="M12" s="538"/>
      <c r="N12" s="347"/>
    </row>
    <row r="13" spans="1:14" s="348" customFormat="1" ht="12" customHeight="1" x14ac:dyDescent="0.3">
      <c r="A13" s="344"/>
      <c r="B13" s="544" t="s">
        <v>514</v>
      </c>
      <c r="C13" s="544"/>
      <c r="D13" s="544"/>
      <c r="E13" s="544"/>
      <c r="F13" s="544"/>
      <c r="G13" s="544"/>
      <c r="H13" s="353"/>
      <c r="I13" s="353"/>
      <c r="J13" s="346"/>
      <c r="K13" s="538"/>
      <c r="L13" s="538"/>
      <c r="M13" s="538"/>
      <c r="N13" s="347"/>
    </row>
    <row r="14" spans="1:14" s="348" customFormat="1" ht="12" customHeight="1" x14ac:dyDescent="0.3">
      <c r="A14" s="344"/>
      <c r="B14" s="537" t="s">
        <v>515</v>
      </c>
      <c r="C14" s="537"/>
      <c r="D14" s="537"/>
      <c r="E14" s="537"/>
      <c r="F14" s="537"/>
      <c r="G14" s="537"/>
      <c r="H14" s="345"/>
      <c r="I14" s="345"/>
      <c r="J14" s="346">
        <v>20</v>
      </c>
      <c r="K14" s="538"/>
      <c r="L14" s="538"/>
      <c r="M14" s="538"/>
      <c r="N14" s="347"/>
    </row>
    <row r="15" spans="1:14" s="348" customFormat="1" ht="12" customHeight="1" x14ac:dyDescent="0.3">
      <c r="A15" s="344"/>
      <c r="B15" s="544" t="s">
        <v>516</v>
      </c>
      <c r="C15" s="544"/>
      <c r="D15" s="544"/>
      <c r="E15" s="544"/>
      <c r="F15" s="544"/>
      <c r="G15" s="544"/>
      <c r="H15" s="353"/>
      <c r="I15" s="353"/>
      <c r="J15" s="346"/>
      <c r="K15" s="538"/>
      <c r="L15" s="538"/>
      <c r="M15" s="538"/>
      <c r="N15" s="347"/>
    </row>
    <row r="16" spans="1:14" s="348" customFormat="1" ht="12" customHeight="1" x14ac:dyDescent="0.3">
      <c r="A16" s="344"/>
      <c r="B16" s="544" t="s">
        <v>517</v>
      </c>
      <c r="C16" s="544"/>
      <c r="D16" s="544"/>
      <c r="E16" s="544"/>
      <c r="F16" s="544"/>
      <c r="G16" s="544"/>
      <c r="H16" s="353"/>
      <c r="I16" s="353"/>
      <c r="J16" s="346"/>
      <c r="K16" s="538"/>
      <c r="L16" s="538"/>
      <c r="M16" s="538"/>
      <c r="N16" s="347"/>
    </row>
    <row r="17" spans="1:14" s="348" customFormat="1" ht="12" customHeight="1" x14ac:dyDescent="0.3">
      <c r="A17" s="344"/>
      <c r="B17" s="544" t="s">
        <v>518</v>
      </c>
      <c r="C17" s="544"/>
      <c r="D17" s="544"/>
      <c r="E17" s="544"/>
      <c r="F17" s="544"/>
      <c r="G17" s="544"/>
      <c r="H17" s="353"/>
      <c r="I17" s="353"/>
      <c r="J17" s="346"/>
      <c r="K17" s="538"/>
      <c r="L17" s="538"/>
      <c r="M17" s="538"/>
      <c r="N17" s="347"/>
    </row>
    <row r="18" spans="1:14" s="348" customFormat="1" ht="12" customHeight="1" x14ac:dyDescent="0.3">
      <c r="A18" s="344"/>
      <c r="B18" s="537" t="s">
        <v>519</v>
      </c>
      <c r="C18" s="537"/>
      <c r="D18" s="537"/>
      <c r="E18" s="537"/>
      <c r="F18" s="537"/>
      <c r="G18" s="537"/>
      <c r="H18" s="350"/>
      <c r="I18" s="350"/>
      <c r="J18" s="346">
        <v>20</v>
      </c>
      <c r="K18" s="538"/>
      <c r="L18" s="538"/>
      <c r="M18" s="538"/>
      <c r="N18" s="347"/>
    </row>
    <row r="19" spans="1:14" s="348" customFormat="1" ht="12" customHeight="1" x14ac:dyDescent="0.3">
      <c r="A19" s="344"/>
      <c r="B19" s="544" t="s">
        <v>520</v>
      </c>
      <c r="C19" s="544"/>
      <c r="D19" s="544"/>
      <c r="E19" s="544"/>
      <c r="F19" s="544"/>
      <c r="G19" s="544"/>
      <c r="H19" s="353"/>
      <c r="I19" s="353"/>
      <c r="J19" s="346"/>
      <c r="K19" s="538"/>
      <c r="L19" s="538"/>
      <c r="M19" s="538"/>
      <c r="N19" s="347"/>
    </row>
    <row r="20" spans="1:14" s="352" customFormat="1" ht="12" customHeight="1" x14ac:dyDescent="0.3">
      <c r="A20" s="344"/>
      <c r="B20" s="544" t="s">
        <v>521</v>
      </c>
      <c r="C20" s="544"/>
      <c r="D20" s="544"/>
      <c r="E20" s="544"/>
      <c r="F20" s="544"/>
      <c r="G20" s="544"/>
      <c r="H20" s="349"/>
      <c r="I20" s="349"/>
      <c r="J20" s="346"/>
      <c r="K20" s="545"/>
      <c r="L20" s="545"/>
      <c r="M20" s="545"/>
      <c r="N20" s="351"/>
    </row>
    <row r="21" spans="1:14" s="352" customFormat="1" ht="12" customHeight="1" x14ac:dyDescent="0.3">
      <c r="A21" s="344"/>
      <c r="B21" s="544" t="s">
        <v>522</v>
      </c>
      <c r="C21" s="544"/>
      <c r="D21" s="544"/>
      <c r="E21" s="544"/>
      <c r="F21" s="544"/>
      <c r="G21" s="544"/>
      <c r="H21" s="349"/>
      <c r="I21" s="349"/>
      <c r="J21" s="346"/>
      <c r="K21" s="545"/>
      <c r="L21" s="545"/>
      <c r="M21" s="545"/>
      <c r="N21" s="351"/>
    </row>
    <row r="22" spans="1:14" s="348" customFormat="1" ht="12" customHeight="1" x14ac:dyDescent="0.3">
      <c r="A22" s="344"/>
      <c r="B22" s="537" t="s">
        <v>523</v>
      </c>
      <c r="C22" s="537"/>
      <c r="D22" s="537"/>
      <c r="E22" s="537"/>
      <c r="F22" s="537"/>
      <c r="G22" s="537"/>
      <c r="H22" s="354"/>
      <c r="I22" s="354"/>
      <c r="J22" s="346">
        <v>10</v>
      </c>
      <c r="K22" s="538"/>
      <c r="L22" s="538"/>
      <c r="M22" s="538"/>
      <c r="N22" s="347"/>
    </row>
    <row r="23" spans="1:14" s="348" customFormat="1" ht="12" customHeight="1" x14ac:dyDescent="0.3">
      <c r="A23" s="344"/>
      <c r="B23" s="544" t="s">
        <v>524</v>
      </c>
      <c r="C23" s="544"/>
      <c r="D23" s="544"/>
      <c r="E23" s="544"/>
      <c r="F23" s="544"/>
      <c r="G23" s="544"/>
      <c r="H23" s="355"/>
      <c r="I23" s="355"/>
      <c r="J23" s="346"/>
      <c r="K23" s="538"/>
      <c r="L23" s="538"/>
      <c r="M23" s="538"/>
      <c r="N23" s="347"/>
    </row>
    <row r="24" spans="1:14" s="348" customFormat="1" ht="12" customHeight="1" x14ac:dyDescent="0.3">
      <c r="A24" s="344"/>
      <c r="B24" s="544" t="s">
        <v>525</v>
      </c>
      <c r="C24" s="544"/>
      <c r="D24" s="544"/>
      <c r="E24" s="544"/>
      <c r="F24" s="544"/>
      <c r="G24" s="544"/>
      <c r="H24" s="355"/>
      <c r="I24" s="355"/>
      <c r="J24" s="346"/>
      <c r="K24" s="538"/>
      <c r="L24" s="538"/>
      <c r="M24" s="538"/>
      <c r="N24" s="347"/>
    </row>
    <row r="25" spans="1:14" s="348" customFormat="1" ht="12" customHeight="1" x14ac:dyDescent="0.3">
      <c r="A25" s="344"/>
      <c r="B25" s="544" t="s">
        <v>526</v>
      </c>
      <c r="C25" s="544"/>
      <c r="D25" s="544"/>
      <c r="E25" s="544"/>
      <c r="F25" s="544"/>
      <c r="G25" s="544"/>
      <c r="H25" s="355"/>
      <c r="I25" s="355"/>
      <c r="J25" s="346"/>
      <c r="K25" s="538"/>
      <c r="L25" s="538"/>
      <c r="M25" s="538"/>
      <c r="N25" s="347"/>
    </row>
    <row r="26" spans="1:14" s="348" customFormat="1" ht="12" customHeight="1" x14ac:dyDescent="0.3">
      <c r="A26" s="344"/>
      <c r="B26" s="544" t="s">
        <v>239</v>
      </c>
      <c r="C26" s="544"/>
      <c r="D26" s="544"/>
      <c r="E26" s="544"/>
      <c r="F26" s="544"/>
      <c r="G26" s="544"/>
      <c r="H26" s="355"/>
      <c r="I26" s="355"/>
      <c r="J26" s="346"/>
      <c r="K26" s="538"/>
      <c r="L26" s="538"/>
      <c r="M26" s="538"/>
      <c r="N26" s="347"/>
    </row>
    <row r="27" spans="1:14" s="348" customFormat="1" ht="12" customHeight="1" x14ac:dyDescent="0.3">
      <c r="A27" s="344"/>
      <c r="B27" s="537" t="s">
        <v>267</v>
      </c>
      <c r="C27" s="537"/>
      <c r="D27" s="537"/>
      <c r="E27" s="537"/>
      <c r="F27" s="537"/>
      <c r="G27" s="537"/>
      <c r="H27" s="354"/>
      <c r="I27" s="354"/>
      <c r="J27" s="346">
        <v>10</v>
      </c>
      <c r="K27" s="538"/>
      <c r="L27" s="538"/>
      <c r="M27" s="538"/>
      <c r="N27" s="347"/>
    </row>
    <row r="28" spans="1:14" s="348" customFormat="1" ht="12" customHeight="1" x14ac:dyDescent="0.3">
      <c r="A28" s="344"/>
      <c r="B28" s="544" t="s">
        <v>104</v>
      </c>
      <c r="C28" s="544"/>
      <c r="D28" s="544"/>
      <c r="E28" s="544"/>
      <c r="F28" s="544"/>
      <c r="G28" s="544"/>
      <c r="H28" s="355"/>
      <c r="I28" s="355"/>
      <c r="J28" s="346"/>
      <c r="K28" s="538"/>
      <c r="L28" s="538"/>
      <c r="M28" s="538"/>
      <c r="N28" s="347"/>
    </row>
    <row r="29" spans="1:14" s="348" customFormat="1" ht="12" customHeight="1" x14ac:dyDescent="0.3">
      <c r="A29" s="344"/>
      <c r="B29" s="544" t="s">
        <v>45</v>
      </c>
      <c r="C29" s="544"/>
      <c r="D29" s="544"/>
      <c r="E29" s="544"/>
      <c r="F29" s="544"/>
      <c r="G29" s="544"/>
      <c r="H29" s="355"/>
      <c r="I29" s="355"/>
      <c r="J29" s="346"/>
      <c r="K29" s="538"/>
      <c r="L29" s="538"/>
      <c r="M29" s="538"/>
      <c r="N29" s="347"/>
    </row>
    <row r="30" spans="1:14" s="348" customFormat="1" ht="12" customHeight="1" x14ac:dyDescent="0.3">
      <c r="A30" s="344"/>
      <c r="B30" s="544"/>
      <c r="C30" s="544"/>
      <c r="D30" s="544"/>
      <c r="E30" s="544"/>
      <c r="F30" s="544"/>
      <c r="G30" s="544"/>
      <c r="H30" s="355"/>
      <c r="I30" s="355"/>
      <c r="J30" s="346"/>
      <c r="K30" s="538"/>
      <c r="L30" s="538"/>
      <c r="M30" s="538"/>
      <c r="N30" s="347"/>
    </row>
    <row r="31" spans="1:14" s="348" customFormat="1" ht="12" customHeight="1" x14ac:dyDescent="0.3">
      <c r="A31" s="344"/>
      <c r="B31" s="537" t="s">
        <v>527</v>
      </c>
      <c r="C31" s="537"/>
      <c r="D31" s="537"/>
      <c r="E31" s="537"/>
      <c r="F31" s="537"/>
      <c r="G31" s="537"/>
      <c r="H31" s="341">
        <f>SUM(H3+H5+H6+H7+H8+H10+H11+H14+H18+H22+H27)</f>
        <v>0</v>
      </c>
      <c r="I31" s="356">
        <f>SUM(I3+I5+I6+I7+I8+I10+I11+I14+I18+I22+I27)</f>
        <v>0</v>
      </c>
      <c r="J31" s="346">
        <f>SUM(J3:J30)</f>
        <v>100</v>
      </c>
      <c r="K31" s="538"/>
      <c r="L31" s="538"/>
      <c r="M31" s="538"/>
      <c r="N31" s="347"/>
    </row>
    <row r="32" spans="1:14" s="348" customFormat="1" ht="12" customHeight="1" x14ac:dyDescent="0.3">
      <c r="A32" s="344"/>
      <c r="B32" s="537" t="s">
        <v>528</v>
      </c>
      <c r="C32" s="537"/>
      <c r="D32" s="537"/>
      <c r="E32" s="537"/>
      <c r="F32" s="537"/>
      <c r="G32" s="537"/>
      <c r="H32" s="357"/>
      <c r="I32" s="358">
        <f>I3/J3</f>
        <v>0</v>
      </c>
      <c r="J32" s="346"/>
      <c r="K32" s="538"/>
      <c r="L32" s="538"/>
      <c r="M32" s="538"/>
      <c r="N32" s="347"/>
    </row>
    <row r="33" spans="1:14" s="348" customFormat="1" ht="10.5" x14ac:dyDescent="0.3">
      <c r="A33" s="347"/>
      <c r="B33" s="537" t="s">
        <v>529</v>
      </c>
      <c r="C33" s="537"/>
      <c r="D33" s="537"/>
      <c r="E33" s="537"/>
      <c r="F33" s="537"/>
      <c r="G33" s="537"/>
      <c r="H33" s="357"/>
      <c r="I33" s="358">
        <f>(I5+I6+I7+I8)/(J5+J6+J7+J8)</f>
        <v>0</v>
      </c>
      <c r="J33" s="346"/>
      <c r="K33" s="538"/>
      <c r="L33" s="538"/>
      <c r="M33" s="538"/>
      <c r="N33" s="347"/>
    </row>
    <row r="34" spans="1:14" s="348" customFormat="1" ht="10.5" x14ac:dyDescent="0.3">
      <c r="A34" s="347"/>
      <c r="B34" s="537" t="s">
        <v>530</v>
      </c>
      <c r="C34" s="537"/>
      <c r="D34" s="537"/>
      <c r="E34" s="537"/>
      <c r="F34" s="537"/>
      <c r="G34" s="537"/>
      <c r="H34" s="357"/>
      <c r="I34" s="358">
        <f>(I11+I14+I18+I22)/(J11+J14+J18+J22)</f>
        <v>0</v>
      </c>
      <c r="J34" s="346"/>
      <c r="K34" s="538"/>
      <c r="L34" s="538"/>
      <c r="M34" s="538"/>
      <c r="N34" s="347"/>
    </row>
    <row r="35" spans="1:14" s="348" customFormat="1" ht="10.5" x14ac:dyDescent="0.3">
      <c r="A35" s="347"/>
      <c r="B35" s="537" t="s">
        <v>531</v>
      </c>
      <c r="C35" s="537"/>
      <c r="D35" s="537"/>
      <c r="E35" s="537"/>
      <c r="F35" s="537"/>
      <c r="G35" s="537"/>
      <c r="H35" s="357"/>
      <c r="I35" s="358">
        <f>(I10+I27)/(J10+J27)</f>
        <v>0</v>
      </c>
      <c r="J35" s="346"/>
      <c r="K35" s="538"/>
      <c r="L35" s="538"/>
      <c r="M35" s="538"/>
      <c r="N35" s="347"/>
    </row>
    <row r="36" spans="1:14" x14ac:dyDescent="0.3">
      <c r="A36" s="339"/>
      <c r="B36" s="359"/>
      <c r="C36" s="339"/>
      <c r="D36" s="339"/>
      <c r="E36" s="339"/>
      <c r="F36" s="339"/>
      <c r="G36" s="339"/>
      <c r="H36" s="339"/>
      <c r="I36" s="359"/>
      <c r="J36" s="359"/>
      <c r="K36" s="339"/>
      <c r="L36" s="339"/>
      <c r="M36" s="339"/>
      <c r="N36" s="339"/>
    </row>
    <row r="37" spans="1:14" x14ac:dyDescent="0.3">
      <c r="A37" s="339"/>
      <c r="B37" s="359"/>
      <c r="C37" s="339"/>
      <c r="D37" s="339"/>
      <c r="E37" s="339"/>
      <c r="F37" s="339"/>
      <c r="G37" s="339"/>
      <c r="H37" s="339"/>
      <c r="I37" s="359"/>
      <c r="J37" s="359"/>
      <c r="K37" s="339"/>
      <c r="L37" s="339"/>
      <c r="M37" s="339"/>
      <c r="N37" s="339"/>
    </row>
    <row r="38" spans="1:14" x14ac:dyDescent="0.3">
      <c r="A38" s="339"/>
      <c r="B38" s="359"/>
      <c r="C38" s="339"/>
      <c r="D38" s="339"/>
      <c r="E38" s="339"/>
      <c r="F38" s="339"/>
      <c r="G38" s="339"/>
      <c r="H38" s="339"/>
      <c r="I38" s="359"/>
      <c r="J38" s="359"/>
      <c r="K38" s="339"/>
      <c r="L38" s="339"/>
      <c r="M38" s="339"/>
      <c r="N38" s="339"/>
    </row>
    <row r="45" spans="1:14" ht="24" customHeight="1" x14ac:dyDescent="0.3"/>
  </sheetData>
  <sheetProtection selectLockedCells="1"/>
  <mergeCells count="69">
    <mergeCell ref="B35:G35"/>
    <mergeCell ref="K35:M35"/>
    <mergeCell ref="B32:G32"/>
    <mergeCell ref="K32:M32"/>
    <mergeCell ref="B33:G33"/>
    <mergeCell ref="K33:M33"/>
    <mergeCell ref="B34:G34"/>
    <mergeCell ref="K34:M34"/>
    <mergeCell ref="B29:G29"/>
    <mergeCell ref="K29:M29"/>
    <mergeCell ref="B30:G30"/>
    <mergeCell ref="K30:M30"/>
    <mergeCell ref="B31:G31"/>
    <mergeCell ref="K31:M31"/>
    <mergeCell ref="B26:G26"/>
    <mergeCell ref="K26:M26"/>
    <mergeCell ref="B27:G27"/>
    <mergeCell ref="K27:M27"/>
    <mergeCell ref="B28:G28"/>
    <mergeCell ref="K28:M28"/>
    <mergeCell ref="B23:G23"/>
    <mergeCell ref="K23:M23"/>
    <mergeCell ref="B24:G24"/>
    <mergeCell ref="K24:M24"/>
    <mergeCell ref="B25:G25"/>
    <mergeCell ref="K25:M25"/>
    <mergeCell ref="B20:G20"/>
    <mergeCell ref="K20:M20"/>
    <mergeCell ref="B21:G21"/>
    <mergeCell ref="K21:M21"/>
    <mergeCell ref="B22:G22"/>
    <mergeCell ref="K22:M22"/>
    <mergeCell ref="B17:G17"/>
    <mergeCell ref="K17:M17"/>
    <mergeCell ref="B18:G18"/>
    <mergeCell ref="K18:M18"/>
    <mergeCell ref="B19:G19"/>
    <mergeCell ref="K19:M19"/>
    <mergeCell ref="B14:G14"/>
    <mergeCell ref="K14:M14"/>
    <mergeCell ref="B15:G15"/>
    <mergeCell ref="K15:M15"/>
    <mergeCell ref="B16:G16"/>
    <mergeCell ref="K16:M16"/>
    <mergeCell ref="B11:G11"/>
    <mergeCell ref="K11:M11"/>
    <mergeCell ref="B12:G12"/>
    <mergeCell ref="K12:M12"/>
    <mergeCell ref="B13:G13"/>
    <mergeCell ref="K13:M13"/>
    <mergeCell ref="B8:G8"/>
    <mergeCell ref="K8:M8"/>
    <mergeCell ref="B9:G9"/>
    <mergeCell ref="K9:M9"/>
    <mergeCell ref="B10:G10"/>
    <mergeCell ref="K10:M10"/>
    <mergeCell ref="B5:G5"/>
    <mergeCell ref="K5:M5"/>
    <mergeCell ref="B6:G6"/>
    <mergeCell ref="K6:M6"/>
    <mergeCell ref="B7:G7"/>
    <mergeCell ref="K7:M7"/>
    <mergeCell ref="B4:G4"/>
    <mergeCell ref="K4:M4"/>
    <mergeCell ref="B1:M1"/>
    <mergeCell ref="B2:G2"/>
    <mergeCell ref="K2:M2"/>
    <mergeCell ref="B3:G3"/>
    <mergeCell ref="K3:M3"/>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32"/>
  <sheetViews>
    <sheetView showRuler="0" showWhiteSpace="0" zoomScaleNormal="100" workbookViewId="0">
      <selection activeCell="M48" sqref="M48"/>
    </sheetView>
  </sheetViews>
  <sheetFormatPr baseColWidth="10" defaultColWidth="12" defaultRowHeight="12" x14ac:dyDescent="0.3"/>
  <cols>
    <col min="1" max="2" width="12" style="261"/>
    <col min="3" max="5" width="12" style="261" customWidth="1"/>
    <col min="6" max="7" width="12" style="261"/>
    <col min="8" max="9" width="12" style="261" customWidth="1"/>
    <col min="10" max="16384" width="12" style="261"/>
  </cols>
  <sheetData>
    <row r="1" spans="1:14" ht="15" customHeight="1" x14ac:dyDescent="0.3">
      <c r="A1" s="559">
        <f>'1_TITRE'!B2</f>
        <v>0</v>
      </c>
      <c r="B1" s="559"/>
      <c r="C1" s="559"/>
      <c r="D1" s="559"/>
      <c r="E1" s="559"/>
      <c r="F1" s="559"/>
      <c r="G1" s="559"/>
      <c r="H1" s="559"/>
      <c r="I1" s="559"/>
      <c r="J1" s="559"/>
      <c r="K1" s="559"/>
      <c r="L1" s="559"/>
      <c r="M1" s="559"/>
      <c r="N1" s="559"/>
    </row>
    <row r="2" spans="1:14" s="260" customFormat="1" ht="12" customHeight="1" x14ac:dyDescent="0.3">
      <c r="A2" s="362"/>
      <c r="B2" s="546" t="s">
        <v>544</v>
      </c>
      <c r="C2" s="546"/>
      <c r="D2" s="546"/>
      <c r="E2" s="546"/>
      <c r="F2" s="546"/>
      <c r="G2" s="546"/>
      <c r="H2" s="546"/>
      <c r="I2" s="546"/>
      <c r="J2" s="546"/>
      <c r="K2" s="546"/>
      <c r="L2" s="546"/>
      <c r="M2" s="546"/>
      <c r="N2" s="362"/>
    </row>
    <row r="3" spans="1:14" s="260" customFormat="1" x14ac:dyDescent="0.3">
      <c r="A3" s="362"/>
      <c r="B3" s="546"/>
      <c r="C3" s="546"/>
      <c r="D3" s="546"/>
      <c r="E3" s="546"/>
      <c r="F3" s="546"/>
      <c r="G3" s="546"/>
      <c r="H3" s="546"/>
      <c r="I3" s="546"/>
      <c r="J3" s="546"/>
      <c r="K3" s="546"/>
      <c r="L3" s="546"/>
      <c r="M3" s="546"/>
      <c r="N3" s="362"/>
    </row>
    <row r="4" spans="1:14" ht="14.5" x14ac:dyDescent="0.3">
      <c r="A4" s="360"/>
      <c r="B4" s="360"/>
      <c r="C4" s="361"/>
      <c r="D4" s="361"/>
      <c r="E4" s="361"/>
      <c r="F4" s="361"/>
      <c r="G4" s="361"/>
      <c r="H4" s="361"/>
      <c r="I4" s="361"/>
      <c r="J4" s="547" t="s">
        <v>141</v>
      </c>
      <c r="K4" s="547"/>
      <c r="L4" s="547"/>
      <c r="M4" s="360"/>
      <c r="N4" s="360"/>
    </row>
    <row r="5" spans="1:14" ht="12" customHeight="1" x14ac:dyDescent="0.3">
      <c r="A5" s="360"/>
      <c r="B5" s="548" t="s">
        <v>555</v>
      </c>
      <c r="C5" s="548"/>
      <c r="D5" s="548"/>
      <c r="E5" s="548"/>
      <c r="F5" s="548"/>
      <c r="G5" s="548"/>
      <c r="H5" s="548"/>
      <c r="I5" s="363"/>
      <c r="J5" s="549"/>
      <c r="K5" s="549"/>
      <c r="L5" s="549"/>
      <c r="M5" s="549"/>
      <c r="N5" s="360"/>
    </row>
    <row r="6" spans="1:14" ht="12" customHeight="1" x14ac:dyDescent="0.3">
      <c r="A6" s="360"/>
      <c r="B6" s="548" t="s">
        <v>532</v>
      </c>
      <c r="C6" s="548"/>
      <c r="D6" s="548"/>
      <c r="E6" s="548"/>
      <c r="F6" s="548"/>
      <c r="G6" s="548"/>
      <c r="H6" s="548"/>
      <c r="I6" s="364"/>
      <c r="J6" s="549"/>
      <c r="K6" s="549"/>
      <c r="L6" s="549"/>
      <c r="M6" s="549"/>
      <c r="N6" s="360"/>
    </row>
    <row r="7" spans="1:14" ht="12" customHeight="1" x14ac:dyDescent="0.3">
      <c r="A7" s="360"/>
      <c r="B7" s="550" t="s">
        <v>533</v>
      </c>
      <c r="C7" s="550"/>
      <c r="D7" s="550"/>
      <c r="E7" s="550"/>
      <c r="F7" s="550"/>
      <c r="G7" s="550"/>
      <c r="H7" s="550"/>
      <c r="I7" s="550"/>
      <c r="J7" s="550"/>
      <c r="K7" s="550"/>
      <c r="L7" s="365"/>
      <c r="M7" s="360"/>
      <c r="N7" s="360"/>
    </row>
    <row r="8" spans="1:14" x14ac:dyDescent="0.3">
      <c r="A8" s="360"/>
      <c r="B8" s="360"/>
      <c r="C8" s="366"/>
      <c r="D8" s="366"/>
      <c r="E8" s="366"/>
      <c r="F8" s="366"/>
      <c r="G8" s="366"/>
      <c r="H8" s="366"/>
      <c r="I8" s="360"/>
      <c r="J8" s="360"/>
      <c r="K8" s="360"/>
      <c r="L8" s="360"/>
      <c r="M8" s="360"/>
      <c r="N8" s="360"/>
    </row>
    <row r="9" spans="1:14" s="368" customFormat="1" ht="12" customHeight="1" x14ac:dyDescent="0.3">
      <c r="A9" s="367"/>
      <c r="B9" s="551" t="s">
        <v>534</v>
      </c>
      <c r="C9" s="551"/>
      <c r="D9" s="551" t="s">
        <v>535</v>
      </c>
      <c r="E9" s="551"/>
      <c r="F9" s="551"/>
      <c r="G9" s="551"/>
      <c r="H9" s="360"/>
      <c r="I9" s="360"/>
      <c r="J9" s="552" t="s">
        <v>140</v>
      </c>
      <c r="K9" s="552"/>
      <c r="L9" s="552"/>
      <c r="M9" s="552"/>
      <c r="N9" s="367"/>
    </row>
    <row r="10" spans="1:14" x14ac:dyDescent="0.3">
      <c r="A10" s="360"/>
      <c r="B10" s="553" t="s">
        <v>536</v>
      </c>
      <c r="C10" s="553"/>
      <c r="D10" s="554"/>
      <c r="E10" s="554"/>
      <c r="F10" s="554"/>
      <c r="G10" s="554"/>
      <c r="H10" s="554"/>
      <c r="I10" s="554"/>
      <c r="J10" s="554"/>
      <c r="K10" s="554"/>
      <c r="L10" s="554"/>
      <c r="M10" s="554"/>
      <c r="N10" s="360"/>
    </row>
    <row r="11" spans="1:14" x14ac:dyDescent="0.3">
      <c r="A11" s="360"/>
      <c r="B11" s="553" t="s">
        <v>537</v>
      </c>
      <c r="C11" s="553"/>
      <c r="D11" s="554"/>
      <c r="E11" s="554"/>
      <c r="F11" s="554"/>
      <c r="G11" s="554"/>
      <c r="H11" s="554"/>
      <c r="I11" s="554"/>
      <c r="J11" s="554"/>
      <c r="K11" s="554"/>
      <c r="L11" s="554"/>
      <c r="M11" s="554"/>
      <c r="N11" s="360"/>
    </row>
    <row r="12" spans="1:14" x14ac:dyDescent="0.3">
      <c r="A12" s="360"/>
      <c r="B12" s="553" t="s">
        <v>538</v>
      </c>
      <c r="C12" s="553"/>
      <c r="D12" s="554"/>
      <c r="E12" s="554"/>
      <c r="F12" s="554"/>
      <c r="G12" s="554"/>
      <c r="H12" s="554"/>
      <c r="I12" s="554"/>
      <c r="J12" s="554"/>
      <c r="K12" s="554"/>
      <c r="L12" s="554"/>
      <c r="M12" s="554"/>
      <c r="N12" s="360"/>
    </row>
    <row r="13" spans="1:14" x14ac:dyDescent="0.3">
      <c r="A13" s="360"/>
      <c r="B13" s="555"/>
      <c r="C13" s="555"/>
      <c r="D13" s="554"/>
      <c r="E13" s="554"/>
      <c r="F13" s="554"/>
      <c r="G13" s="554"/>
      <c r="H13" s="554"/>
      <c r="I13" s="554"/>
      <c r="J13" s="554"/>
      <c r="K13" s="554"/>
      <c r="L13" s="554"/>
      <c r="M13" s="554"/>
      <c r="N13" s="360"/>
    </row>
    <row r="14" spans="1:14" x14ac:dyDescent="0.3">
      <c r="A14" s="360"/>
      <c r="B14" s="555"/>
      <c r="C14" s="555"/>
      <c r="D14" s="554"/>
      <c r="E14" s="554"/>
      <c r="F14" s="554"/>
      <c r="G14" s="554"/>
      <c r="H14" s="554"/>
      <c r="I14" s="554"/>
      <c r="J14" s="554"/>
      <c r="K14" s="554"/>
      <c r="L14" s="554"/>
      <c r="M14" s="554"/>
      <c r="N14" s="360"/>
    </row>
    <row r="15" spans="1:14" x14ac:dyDescent="0.3">
      <c r="A15" s="360"/>
      <c r="B15" s="555"/>
      <c r="C15" s="555"/>
      <c r="D15" s="554"/>
      <c r="E15" s="554"/>
      <c r="F15" s="554"/>
      <c r="G15" s="554"/>
      <c r="H15" s="554"/>
      <c r="I15" s="554"/>
      <c r="J15" s="554"/>
      <c r="K15" s="554"/>
      <c r="L15" s="554"/>
      <c r="M15" s="554"/>
      <c r="N15" s="360"/>
    </row>
    <row r="16" spans="1:14" ht="12" customHeight="1" x14ac:dyDescent="0.3">
      <c r="A16" s="360"/>
      <c r="B16" s="548" t="s">
        <v>540</v>
      </c>
      <c r="C16" s="548"/>
      <c r="D16" s="548"/>
      <c r="E16" s="548"/>
      <c r="F16" s="548"/>
      <c r="G16" s="548"/>
      <c r="H16" s="360"/>
      <c r="J16" s="563" t="s">
        <v>539</v>
      </c>
      <c r="K16" s="563"/>
      <c r="L16" s="563"/>
      <c r="M16" s="563"/>
      <c r="N16" s="376"/>
    </row>
    <row r="17" spans="1:18" ht="12" customHeight="1" x14ac:dyDescent="0.3">
      <c r="A17" s="360"/>
      <c r="B17" s="548"/>
      <c r="C17" s="548"/>
      <c r="D17" s="548"/>
      <c r="E17" s="548"/>
      <c r="F17" s="548"/>
      <c r="G17" s="548"/>
      <c r="H17" s="548"/>
      <c r="I17" s="369"/>
      <c r="J17" s="548"/>
      <c r="K17" s="548"/>
      <c r="L17" s="548"/>
      <c r="M17" s="548"/>
      <c r="N17" s="360"/>
    </row>
    <row r="18" spans="1:18" s="260" customFormat="1" ht="12" customHeight="1" x14ac:dyDescent="0.3">
      <c r="A18" s="362"/>
      <c r="B18" s="561" t="s">
        <v>541</v>
      </c>
      <c r="C18" s="561"/>
      <c r="D18" s="561"/>
      <c r="E18" s="560"/>
      <c r="F18" s="560"/>
      <c r="G18" s="560"/>
      <c r="H18" s="562" t="s">
        <v>542</v>
      </c>
      <c r="I18" s="562"/>
      <c r="J18" s="562"/>
      <c r="K18" s="560"/>
      <c r="L18" s="560"/>
      <c r="M18" s="560"/>
      <c r="N18" s="362"/>
    </row>
    <row r="19" spans="1:18" s="260" customFormat="1" ht="12" customHeight="1" x14ac:dyDescent="0.3">
      <c r="A19" s="362"/>
      <c r="B19" s="362"/>
      <c r="C19" s="362"/>
      <c r="D19" s="362"/>
      <c r="E19" s="378"/>
      <c r="F19" s="378"/>
      <c r="G19" s="378"/>
      <c r="H19" s="377"/>
      <c r="I19" s="377"/>
      <c r="J19" s="377"/>
      <c r="K19" s="378"/>
      <c r="L19" s="378"/>
      <c r="M19" s="378"/>
      <c r="N19" s="362"/>
    </row>
    <row r="20" spans="1:18" s="260" customFormat="1" ht="12" customHeight="1" x14ac:dyDescent="0.3">
      <c r="A20" s="362"/>
      <c r="B20" s="561" t="s">
        <v>97</v>
      </c>
      <c r="C20" s="561"/>
      <c r="D20" s="561"/>
      <c r="E20" s="561"/>
      <c r="F20" s="561"/>
      <c r="G20" s="561"/>
      <c r="H20" s="561"/>
      <c r="I20" s="561"/>
      <c r="J20" s="561" t="s">
        <v>98</v>
      </c>
      <c r="K20" s="561"/>
      <c r="L20" s="561" t="s">
        <v>99</v>
      </c>
      <c r="M20" s="561"/>
      <c r="N20" s="362"/>
    </row>
    <row r="21" spans="1:18" s="260" customFormat="1" ht="12" customHeight="1" x14ac:dyDescent="0.3">
      <c r="A21" s="362"/>
      <c r="B21" s="556"/>
      <c r="C21" s="556"/>
      <c r="D21" s="556"/>
      <c r="E21" s="556"/>
      <c r="F21" s="556"/>
      <c r="G21" s="556"/>
      <c r="H21" s="556"/>
      <c r="I21" s="556"/>
      <c r="J21" s="557"/>
      <c r="K21" s="557"/>
      <c r="L21" s="558"/>
      <c r="M21" s="558"/>
      <c r="N21" s="362"/>
    </row>
    <row r="22" spans="1:18" s="260" customFormat="1" ht="12" customHeight="1" x14ac:dyDescent="0.3">
      <c r="A22" s="362"/>
      <c r="B22" s="556"/>
      <c r="C22" s="556"/>
      <c r="D22" s="556"/>
      <c r="E22" s="556"/>
      <c r="F22" s="556"/>
      <c r="G22" s="556"/>
      <c r="H22" s="556"/>
      <c r="I22" s="556"/>
      <c r="J22" s="557"/>
      <c r="K22" s="557"/>
      <c r="L22" s="558"/>
      <c r="M22" s="558"/>
      <c r="N22" s="362"/>
    </row>
    <row r="23" spans="1:18" s="260" customFormat="1" x14ac:dyDescent="0.3">
      <c r="A23" s="362"/>
      <c r="B23" s="556"/>
      <c r="C23" s="556"/>
      <c r="D23" s="556"/>
      <c r="E23" s="556"/>
      <c r="F23" s="556"/>
      <c r="G23" s="556"/>
      <c r="H23" s="556"/>
      <c r="I23" s="556"/>
      <c r="J23" s="557"/>
      <c r="K23" s="557"/>
      <c r="L23" s="558"/>
      <c r="M23" s="558"/>
      <c r="N23" s="362"/>
      <c r="P23" s="4"/>
      <c r="Q23" s="4"/>
      <c r="R23" s="4"/>
    </row>
    <row r="24" spans="1:18" s="260" customFormat="1" x14ac:dyDescent="0.3">
      <c r="A24" s="362"/>
      <c r="B24" s="379"/>
      <c r="C24" s="379"/>
      <c r="D24" s="379"/>
      <c r="E24" s="379"/>
      <c r="F24" s="379"/>
      <c r="G24" s="379"/>
      <c r="H24" s="379"/>
      <c r="I24" s="379"/>
      <c r="J24" s="380"/>
      <c r="K24" s="380"/>
      <c r="L24" s="381"/>
      <c r="M24" s="381"/>
      <c r="N24" s="362"/>
      <c r="P24" s="4"/>
      <c r="Q24" s="4"/>
      <c r="R24" s="4"/>
    </row>
    <row r="25" spans="1:18" s="260" customFormat="1" x14ac:dyDescent="0.3">
      <c r="A25" s="362"/>
      <c r="B25" s="551" t="s">
        <v>3</v>
      </c>
      <c r="C25" s="551"/>
      <c r="D25" s="551"/>
      <c r="E25" s="551"/>
      <c r="F25" s="551" t="s">
        <v>298</v>
      </c>
      <c r="G25" s="551"/>
      <c r="H25" s="551"/>
      <c r="I25" s="551"/>
      <c r="J25" s="551" t="s">
        <v>299</v>
      </c>
      <c r="K25" s="551"/>
      <c r="L25" s="551"/>
      <c r="M25" s="551"/>
      <c r="N25" s="362"/>
    </row>
    <row r="26" spans="1:18" s="260" customFormat="1" x14ac:dyDescent="0.3">
      <c r="A26" s="362"/>
      <c r="B26" s="509"/>
      <c r="C26" s="509"/>
      <c r="D26" s="509"/>
      <c r="E26" s="509"/>
      <c r="F26" s="509"/>
      <c r="G26" s="509"/>
      <c r="H26" s="509"/>
      <c r="I26" s="509"/>
      <c r="J26" s="509"/>
      <c r="K26" s="509"/>
      <c r="L26" s="509"/>
      <c r="M26" s="509"/>
      <c r="N26" s="362"/>
    </row>
    <row r="27" spans="1:18" ht="12" customHeight="1" x14ac:dyDescent="0.3">
      <c r="A27" s="360"/>
      <c r="B27" s="509"/>
      <c r="C27" s="509"/>
      <c r="D27" s="509"/>
      <c r="E27" s="509"/>
      <c r="F27" s="509"/>
      <c r="G27" s="509"/>
      <c r="H27" s="509"/>
      <c r="I27" s="509"/>
      <c r="J27" s="509"/>
      <c r="K27" s="509"/>
      <c r="L27" s="509"/>
      <c r="M27" s="509"/>
      <c r="N27" s="360"/>
    </row>
    <row r="28" spans="1:18" x14ac:dyDescent="0.3">
      <c r="A28" s="362"/>
      <c r="B28" s="551" t="s">
        <v>300</v>
      </c>
      <c r="C28" s="551"/>
      <c r="D28" s="551"/>
      <c r="E28" s="551"/>
      <c r="F28" s="551" t="s">
        <v>258</v>
      </c>
      <c r="G28" s="551"/>
      <c r="H28" s="551"/>
      <c r="I28" s="551"/>
      <c r="J28" s="551" t="s">
        <v>95</v>
      </c>
      <c r="K28" s="551"/>
      <c r="L28" s="551"/>
      <c r="M28" s="551"/>
      <c r="N28" s="362"/>
    </row>
    <row r="29" spans="1:18" x14ac:dyDescent="0.3">
      <c r="A29" s="362"/>
      <c r="B29" s="509"/>
      <c r="C29" s="509"/>
      <c r="D29" s="509"/>
      <c r="E29" s="509"/>
      <c r="F29" s="509"/>
      <c r="G29" s="509"/>
      <c r="H29" s="509"/>
      <c r="I29" s="509"/>
      <c r="J29" s="509"/>
      <c r="K29" s="509"/>
      <c r="L29" s="509"/>
      <c r="M29" s="509"/>
      <c r="N29" s="362"/>
    </row>
    <row r="30" spans="1:18" x14ac:dyDescent="0.3">
      <c r="A30" s="362"/>
      <c r="B30" s="509"/>
      <c r="C30" s="509"/>
      <c r="D30" s="509"/>
      <c r="E30" s="509"/>
      <c r="F30" s="509"/>
      <c r="G30" s="509"/>
      <c r="H30" s="509"/>
      <c r="I30" s="509"/>
      <c r="J30" s="509"/>
      <c r="K30" s="509"/>
      <c r="L30" s="509"/>
      <c r="M30" s="509"/>
      <c r="N30" s="362"/>
    </row>
    <row r="31" spans="1:18" ht="12" customHeight="1" x14ac:dyDescent="0.3">
      <c r="A31" s="362"/>
      <c r="B31" s="564" t="s">
        <v>212</v>
      </c>
      <c r="C31" s="564"/>
      <c r="D31" s="564"/>
      <c r="E31" s="564"/>
      <c r="F31" s="564"/>
      <c r="G31" s="564"/>
      <c r="H31" s="564"/>
      <c r="I31" s="564"/>
      <c r="J31" s="564"/>
      <c r="K31" s="564"/>
      <c r="L31" s="564"/>
      <c r="M31" s="564"/>
      <c r="N31" s="362"/>
    </row>
    <row r="32" spans="1:18" x14ac:dyDescent="0.3">
      <c r="A32" s="362"/>
      <c r="B32" s="362"/>
      <c r="C32" s="362"/>
      <c r="D32" s="362"/>
      <c r="E32" s="362"/>
      <c r="F32" s="362"/>
      <c r="G32" s="362"/>
      <c r="H32" s="362"/>
      <c r="I32" s="362"/>
      <c r="J32" s="362"/>
      <c r="K32" s="362"/>
      <c r="L32" s="362"/>
      <c r="M32" s="362"/>
      <c r="N32" s="362"/>
    </row>
  </sheetData>
  <sheetProtection formatCells="0" selectLockedCells="1"/>
  <mergeCells count="65">
    <mergeCell ref="B22:I22"/>
    <mergeCell ref="J22:K22"/>
    <mergeCell ref="L22:M22"/>
    <mergeCell ref="B23:I23"/>
    <mergeCell ref="B31:M31"/>
    <mergeCell ref="B29:E30"/>
    <mergeCell ref="F29:I30"/>
    <mergeCell ref="J29:M30"/>
    <mergeCell ref="J25:M25"/>
    <mergeCell ref="A1:N1"/>
    <mergeCell ref="E18:G18"/>
    <mergeCell ref="K18:M18"/>
    <mergeCell ref="B20:I20"/>
    <mergeCell ref="J20:K20"/>
    <mergeCell ref="L20:M20"/>
    <mergeCell ref="B17:H17"/>
    <mergeCell ref="J17:M17"/>
    <mergeCell ref="B18:D18"/>
    <mergeCell ref="H18:J18"/>
    <mergeCell ref="J16:M16"/>
    <mergeCell ref="B16:G16"/>
    <mergeCell ref="B14:C14"/>
    <mergeCell ref="D14:I14"/>
    <mergeCell ref="J14:M14"/>
    <mergeCell ref="B15:C15"/>
    <mergeCell ref="B21:I21"/>
    <mergeCell ref="J21:K21"/>
    <mergeCell ref="L21:M21"/>
    <mergeCell ref="B28:C28"/>
    <mergeCell ref="D28:E28"/>
    <mergeCell ref="F28:I28"/>
    <mergeCell ref="J28:M28"/>
    <mergeCell ref="B26:E27"/>
    <mergeCell ref="F26:I27"/>
    <mergeCell ref="J26:M27"/>
    <mergeCell ref="J23:K23"/>
    <mergeCell ref="L23:M23"/>
    <mergeCell ref="B25:C25"/>
    <mergeCell ref="D25:E25"/>
    <mergeCell ref="F25:G25"/>
    <mergeCell ref="H25:I25"/>
    <mergeCell ref="B11:C11"/>
    <mergeCell ref="D11:I11"/>
    <mergeCell ref="J11:M11"/>
    <mergeCell ref="D15:I15"/>
    <mergeCell ref="J15:M15"/>
    <mergeCell ref="B12:C12"/>
    <mergeCell ref="D12:I12"/>
    <mergeCell ref="J12:M12"/>
    <mergeCell ref="B13:C13"/>
    <mergeCell ref="D13:I13"/>
    <mergeCell ref="J13:M13"/>
    <mergeCell ref="B7:K7"/>
    <mergeCell ref="B9:C9"/>
    <mergeCell ref="D9:G9"/>
    <mergeCell ref="J9:M9"/>
    <mergeCell ref="B10:C10"/>
    <mergeCell ref="D10:I10"/>
    <mergeCell ref="J10:M10"/>
    <mergeCell ref="B2:M3"/>
    <mergeCell ref="J4:L4"/>
    <mergeCell ref="B5:H5"/>
    <mergeCell ref="J5:M5"/>
    <mergeCell ref="B6:H6"/>
    <mergeCell ref="J6:M6"/>
  </mergeCells>
  <dataValidations count="1">
    <dataValidation type="whole" allowBlank="1" showErrorMessage="1" errorTitle="Nombre entier uniquement" sqref="I5" xr:uid="{00000000-0002-0000-0600-000000000000}">
      <formula1>0</formula1>
      <formula2>999</formula2>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headerFooter differentFirst="1">
    <oddFooter>&amp;CRégion Languedoc-Roussillon-Midi-Pyrénées&amp;R&amp;A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171"/>
  <sheetViews>
    <sheetView showGridLines="0" showZeros="0" zoomScaleNormal="100" workbookViewId="0">
      <selection activeCell="E4" sqref="E4"/>
    </sheetView>
  </sheetViews>
  <sheetFormatPr baseColWidth="10" defaultColWidth="12" defaultRowHeight="13" x14ac:dyDescent="0.3"/>
  <cols>
    <col min="1" max="1" width="4" style="277" bestFit="1" customWidth="1"/>
    <col min="2" max="2" width="12.44140625" style="277" customWidth="1"/>
    <col min="3" max="3" width="5.77734375" style="277" bestFit="1" customWidth="1"/>
    <col min="4" max="4" width="80.77734375" style="278" customWidth="1"/>
    <col min="5" max="7" width="13.33203125" style="279" customWidth="1"/>
    <col min="8" max="8" width="13.33203125" style="277" customWidth="1"/>
    <col min="9" max="9" width="26.77734375" style="277" hidden="1" customWidth="1"/>
    <col min="10" max="10" width="10.77734375" style="277" hidden="1" customWidth="1"/>
    <col min="11" max="11" width="46.109375" style="277" customWidth="1"/>
    <col min="12" max="16384" width="12" style="277"/>
  </cols>
  <sheetData>
    <row r="1" spans="1:11" ht="50.25" customHeight="1" x14ac:dyDescent="0.3">
      <c r="A1" s="447"/>
      <c r="B1" s="448" t="s">
        <v>260</v>
      </c>
      <c r="C1" s="449"/>
      <c r="D1" s="450">
        <f>'1_TITRE'!B2</f>
        <v>0</v>
      </c>
      <c r="E1" s="451" t="s">
        <v>366</v>
      </c>
      <c r="F1" s="452" t="s">
        <v>367</v>
      </c>
      <c r="G1" s="452" t="s">
        <v>94</v>
      </c>
      <c r="H1" s="453" t="s">
        <v>545</v>
      </c>
      <c r="I1" s="209" t="s">
        <v>337</v>
      </c>
      <c r="J1" s="210" t="s">
        <v>277</v>
      </c>
      <c r="K1" s="447"/>
    </row>
    <row r="2" spans="1:11" ht="43.5" customHeight="1" x14ac:dyDescent="0.3">
      <c r="A2" s="447"/>
      <c r="B2" s="454" t="s">
        <v>4</v>
      </c>
      <c r="C2" s="455"/>
      <c r="D2" s="456"/>
      <c r="E2" s="457">
        <f>SUM(E3:E12)</f>
        <v>0</v>
      </c>
      <c r="F2" s="457">
        <f>SUM(F3:F12)</f>
        <v>0</v>
      </c>
      <c r="G2" s="457">
        <f t="shared" ref="G2:G76" si="0">SUM(E2:F2)</f>
        <v>0</v>
      </c>
      <c r="H2" s="458">
        <f>SUM(H3:H12)</f>
        <v>0</v>
      </c>
      <c r="I2" s="459"/>
      <c r="J2" s="459"/>
      <c r="K2" s="460"/>
    </row>
    <row r="3" spans="1:11" x14ac:dyDescent="0.3">
      <c r="A3" s="280"/>
      <c r="B3" s="280"/>
      <c r="C3" s="281"/>
      <c r="D3" s="282"/>
      <c r="E3" s="283"/>
      <c r="F3" s="283"/>
      <c r="G3" s="283">
        <f t="shared" si="0"/>
        <v>0</v>
      </c>
      <c r="H3" s="389"/>
      <c r="I3" s="314"/>
      <c r="J3" s="314"/>
    </row>
    <row r="4" spans="1:11" x14ac:dyDescent="0.3">
      <c r="A4" s="284" t="s">
        <v>5</v>
      </c>
      <c r="B4" s="285" t="s">
        <v>368</v>
      </c>
      <c r="C4" s="286"/>
      <c r="D4" s="287"/>
      <c r="E4" s="288"/>
      <c r="F4" s="288"/>
      <c r="G4" s="288">
        <f t="shared" si="0"/>
        <v>0</v>
      </c>
      <c r="H4" s="390"/>
      <c r="I4" s="314"/>
      <c r="J4" s="314"/>
    </row>
    <row r="5" spans="1:11" x14ac:dyDescent="0.3">
      <c r="A5" s="284" t="s">
        <v>6</v>
      </c>
      <c r="B5" s="285" t="s">
        <v>369</v>
      </c>
      <c r="C5" s="286"/>
      <c r="D5" s="287"/>
      <c r="E5" s="288"/>
      <c r="F5" s="288"/>
      <c r="G5" s="288">
        <f t="shared" si="0"/>
        <v>0</v>
      </c>
      <c r="H5" s="390"/>
      <c r="I5" s="314"/>
      <c r="J5" s="314"/>
    </row>
    <row r="6" spans="1:11" x14ac:dyDescent="0.3">
      <c r="A6" s="284" t="s">
        <v>7</v>
      </c>
      <c r="B6" s="285" t="s">
        <v>370</v>
      </c>
      <c r="C6" s="286"/>
      <c r="D6" s="287"/>
      <c r="E6" s="288"/>
      <c r="F6" s="288"/>
      <c r="G6" s="288">
        <f t="shared" si="0"/>
        <v>0</v>
      </c>
      <c r="H6" s="390"/>
      <c r="I6" s="314"/>
      <c r="J6" s="314"/>
    </row>
    <row r="7" spans="1:11" x14ac:dyDescent="0.3">
      <c r="A7" s="284" t="s">
        <v>8</v>
      </c>
      <c r="B7" s="285" t="s">
        <v>220</v>
      </c>
      <c r="C7" s="286"/>
      <c r="D7" s="287"/>
      <c r="E7" s="288"/>
      <c r="F7" s="288"/>
      <c r="G7" s="288">
        <f t="shared" si="0"/>
        <v>0</v>
      </c>
      <c r="H7" s="390"/>
      <c r="I7" s="314"/>
      <c r="J7" s="314"/>
    </row>
    <row r="8" spans="1:11" x14ac:dyDescent="0.3">
      <c r="A8" s="284" t="s">
        <v>10</v>
      </c>
      <c r="B8" s="285" t="s">
        <v>9</v>
      </c>
      <c r="C8" s="286"/>
      <c r="D8" s="287"/>
      <c r="E8" s="288"/>
      <c r="F8" s="288"/>
      <c r="G8" s="288">
        <f t="shared" si="0"/>
        <v>0</v>
      </c>
      <c r="H8" s="390"/>
      <c r="I8" s="314"/>
      <c r="J8" s="314"/>
    </row>
    <row r="9" spans="1:11" x14ac:dyDescent="0.3">
      <c r="A9" s="284" t="s">
        <v>11</v>
      </c>
      <c r="B9" s="285" t="s">
        <v>371</v>
      </c>
      <c r="C9" s="286"/>
      <c r="D9" s="287"/>
      <c r="E9" s="288"/>
      <c r="F9" s="288"/>
      <c r="G9" s="288">
        <f t="shared" si="0"/>
        <v>0</v>
      </c>
      <c r="H9" s="390"/>
      <c r="I9" s="314"/>
      <c r="J9" s="314"/>
    </row>
    <row r="10" spans="1:11" x14ac:dyDescent="0.3">
      <c r="A10" s="284" t="s">
        <v>12</v>
      </c>
      <c r="B10" s="285" t="s">
        <v>372</v>
      </c>
      <c r="C10" s="286"/>
      <c r="D10" s="287"/>
      <c r="E10" s="288"/>
      <c r="F10" s="288"/>
      <c r="G10" s="288">
        <f t="shared" si="0"/>
        <v>0</v>
      </c>
      <c r="H10" s="390"/>
      <c r="I10" s="314"/>
      <c r="J10" s="314"/>
    </row>
    <row r="11" spans="1:11" x14ac:dyDescent="0.3">
      <c r="A11" s="284" t="s">
        <v>221</v>
      </c>
      <c r="B11" s="285" t="s">
        <v>373</v>
      </c>
      <c r="C11" s="286"/>
      <c r="D11" s="287"/>
      <c r="E11" s="288"/>
      <c r="F11" s="288"/>
      <c r="G11" s="288">
        <f t="shared" si="0"/>
        <v>0</v>
      </c>
      <c r="H11" s="390"/>
      <c r="I11" s="314"/>
      <c r="J11" s="314"/>
    </row>
    <row r="12" spans="1:11" x14ac:dyDescent="0.3">
      <c r="A12" s="284" t="s">
        <v>13</v>
      </c>
      <c r="B12" s="285" t="s">
        <v>374</v>
      </c>
      <c r="C12" s="286"/>
      <c r="D12" s="287"/>
      <c r="E12" s="288"/>
      <c r="F12" s="288"/>
      <c r="G12" s="288">
        <f t="shared" si="0"/>
        <v>0</v>
      </c>
      <c r="H12" s="390"/>
      <c r="I12" s="314"/>
      <c r="J12" s="314"/>
    </row>
    <row r="13" spans="1:11" x14ac:dyDescent="0.3">
      <c r="A13" s="384"/>
      <c r="B13" s="289"/>
      <c r="C13" s="290"/>
      <c r="D13" s="291"/>
      <c r="E13" s="283"/>
      <c r="F13" s="283"/>
      <c r="G13" s="288">
        <f t="shared" si="0"/>
        <v>0</v>
      </c>
      <c r="H13" s="390"/>
      <c r="I13" s="314"/>
      <c r="J13" s="314"/>
    </row>
    <row r="14" spans="1:11" ht="40.5" customHeight="1" x14ac:dyDescent="0.3">
      <c r="A14" s="449"/>
      <c r="B14" s="462" t="s">
        <v>375</v>
      </c>
      <c r="C14" s="463"/>
      <c r="D14" s="464"/>
      <c r="E14" s="457">
        <f>SUM(E15:E66)</f>
        <v>0</v>
      </c>
      <c r="F14" s="457">
        <f>SUM(F15:F66)</f>
        <v>0</v>
      </c>
      <c r="G14" s="457">
        <f t="shared" si="0"/>
        <v>0</v>
      </c>
      <c r="H14" s="458">
        <f>SUM(H15:H66)</f>
        <v>0</v>
      </c>
      <c r="I14" s="459"/>
      <c r="J14" s="459"/>
      <c r="K14" s="460"/>
    </row>
    <row r="15" spans="1:11" x14ac:dyDescent="0.3">
      <c r="A15" s="385"/>
      <c r="B15" s="293"/>
      <c r="C15" s="281"/>
      <c r="D15" s="276"/>
      <c r="E15" s="283"/>
      <c r="F15" s="283"/>
      <c r="G15" s="288">
        <f t="shared" si="0"/>
        <v>0</v>
      </c>
      <c r="H15" s="390"/>
      <c r="I15" s="314"/>
      <c r="J15" s="314"/>
    </row>
    <row r="16" spans="1:11" x14ac:dyDescent="0.3">
      <c r="A16" s="284" t="s">
        <v>14</v>
      </c>
      <c r="B16" s="285" t="s">
        <v>15</v>
      </c>
      <c r="C16" s="286"/>
      <c r="D16" s="287"/>
      <c r="E16" s="288"/>
      <c r="F16" s="288"/>
      <c r="G16" s="288">
        <f t="shared" si="0"/>
        <v>0</v>
      </c>
      <c r="H16" s="390"/>
      <c r="I16" s="314"/>
      <c r="J16" s="314"/>
    </row>
    <row r="17" spans="1:10" x14ac:dyDescent="0.3">
      <c r="A17" s="294" t="s">
        <v>16</v>
      </c>
      <c r="B17" s="285" t="s">
        <v>147</v>
      </c>
      <c r="C17" s="286"/>
      <c r="D17" s="287"/>
      <c r="E17" s="288"/>
      <c r="F17" s="288"/>
      <c r="G17" s="288">
        <f t="shared" si="0"/>
        <v>0</v>
      </c>
      <c r="H17" s="390"/>
      <c r="I17" s="314"/>
      <c r="J17" s="314"/>
    </row>
    <row r="18" spans="1:10" x14ac:dyDescent="0.3">
      <c r="A18" s="295"/>
      <c r="B18" s="286" t="s">
        <v>376</v>
      </c>
      <c r="C18" s="320" t="s">
        <v>377</v>
      </c>
      <c r="E18" s="288"/>
      <c r="F18" s="288"/>
      <c r="G18" s="288">
        <f t="shared" si="0"/>
        <v>0</v>
      </c>
      <c r="H18" s="390"/>
      <c r="I18" s="314"/>
      <c r="J18" s="314"/>
    </row>
    <row r="19" spans="1:10" x14ac:dyDescent="0.3">
      <c r="A19" s="295"/>
      <c r="B19" s="286" t="s">
        <v>378</v>
      </c>
      <c r="C19" s="285" t="s">
        <v>379</v>
      </c>
      <c r="E19" s="288"/>
      <c r="F19" s="288"/>
      <c r="G19" s="288">
        <f t="shared" si="0"/>
        <v>0</v>
      </c>
      <c r="H19" s="390"/>
      <c r="I19" s="314"/>
      <c r="J19" s="314"/>
    </row>
    <row r="20" spans="1:10" x14ac:dyDescent="0.3">
      <c r="A20" s="295"/>
      <c r="B20" s="286" t="s">
        <v>380</v>
      </c>
      <c r="C20" s="320" t="s">
        <v>381</v>
      </c>
      <c r="E20" s="296"/>
      <c r="F20" s="296"/>
      <c r="G20" s="288">
        <f t="shared" si="0"/>
        <v>0</v>
      </c>
      <c r="H20" s="390"/>
      <c r="I20" s="314"/>
      <c r="J20" s="314"/>
    </row>
    <row r="21" spans="1:10" x14ac:dyDescent="0.3">
      <c r="A21" s="297"/>
      <c r="B21" s="285" t="s">
        <v>382</v>
      </c>
      <c r="C21" s="285" t="s">
        <v>383</v>
      </c>
      <c r="E21" s="298"/>
      <c r="F21" s="288"/>
      <c r="G21" s="288">
        <f t="shared" si="0"/>
        <v>0</v>
      </c>
      <c r="H21" s="390"/>
      <c r="I21" s="314"/>
      <c r="J21" s="314"/>
    </row>
    <row r="22" spans="1:10" x14ac:dyDescent="0.3">
      <c r="A22" s="286"/>
      <c r="B22" s="297" t="s">
        <v>384</v>
      </c>
      <c r="C22" s="318" t="s">
        <v>385</v>
      </c>
      <c r="E22" s="299"/>
      <c r="F22" s="299"/>
      <c r="G22" s="288">
        <f t="shared" si="0"/>
        <v>0</v>
      </c>
      <c r="H22" s="390"/>
      <c r="I22" s="314"/>
      <c r="J22" s="314"/>
    </row>
    <row r="23" spans="1:10" x14ac:dyDescent="0.3">
      <c r="A23" s="286"/>
      <c r="B23" s="297" t="s">
        <v>386</v>
      </c>
      <c r="C23" s="297" t="s">
        <v>387</v>
      </c>
      <c r="E23" s="288"/>
      <c r="F23" s="288"/>
      <c r="G23" s="288">
        <f t="shared" si="0"/>
        <v>0</v>
      </c>
      <c r="H23" s="390"/>
      <c r="I23" s="314"/>
      <c r="J23" s="314"/>
    </row>
    <row r="24" spans="1:10" ht="13.5" customHeight="1" x14ac:dyDescent="0.3">
      <c r="A24" s="286"/>
      <c r="B24" s="297" t="s">
        <v>388</v>
      </c>
      <c r="C24" s="297" t="s">
        <v>389</v>
      </c>
      <c r="E24" s="288"/>
      <c r="F24" s="288"/>
      <c r="G24" s="288">
        <f t="shared" si="0"/>
        <v>0</v>
      </c>
      <c r="H24" s="390"/>
      <c r="I24" s="314"/>
      <c r="J24" s="314"/>
    </row>
    <row r="25" spans="1:10" ht="15.75" customHeight="1" x14ac:dyDescent="0.3">
      <c r="A25" s="286"/>
      <c r="B25" s="297" t="s">
        <v>391</v>
      </c>
      <c r="C25" s="297" t="s">
        <v>390</v>
      </c>
      <c r="E25" s="288"/>
      <c r="F25" s="288"/>
      <c r="G25" s="288">
        <f t="shared" si="0"/>
        <v>0</v>
      </c>
      <c r="H25" s="390"/>
      <c r="I25" s="314"/>
      <c r="J25" s="314"/>
    </row>
    <row r="26" spans="1:10" ht="15.75" customHeight="1" x14ac:dyDescent="0.3">
      <c r="A26" s="286"/>
      <c r="B26" s="297" t="s">
        <v>392</v>
      </c>
      <c r="C26" s="285" t="s">
        <v>393</v>
      </c>
      <c r="E26" s="288"/>
      <c r="F26" s="288"/>
      <c r="G26" s="288">
        <f t="shared" si="0"/>
        <v>0</v>
      </c>
      <c r="H26" s="390"/>
      <c r="I26" s="314"/>
      <c r="J26" s="314"/>
    </row>
    <row r="27" spans="1:10" ht="15.75" customHeight="1" x14ac:dyDescent="0.3">
      <c r="A27" s="286"/>
      <c r="B27" s="297" t="s">
        <v>394</v>
      </c>
      <c r="C27" s="297" t="s">
        <v>395</v>
      </c>
      <c r="E27" s="296"/>
      <c r="F27" s="296"/>
      <c r="G27" s="288">
        <f t="shared" si="0"/>
        <v>0</v>
      </c>
      <c r="H27" s="390"/>
      <c r="I27" s="314"/>
      <c r="J27" s="314"/>
    </row>
    <row r="28" spans="1:10" ht="15.75" customHeight="1" x14ac:dyDescent="0.3">
      <c r="A28" s="297"/>
      <c r="B28" s="297" t="s">
        <v>396</v>
      </c>
      <c r="C28" s="297" t="s">
        <v>397</v>
      </c>
      <c r="E28" s="288"/>
      <c r="F28" s="288"/>
      <c r="G28" s="288">
        <f t="shared" si="0"/>
        <v>0</v>
      </c>
      <c r="H28" s="390"/>
      <c r="I28" s="314"/>
      <c r="J28" s="314"/>
    </row>
    <row r="29" spans="1:10" s="302" customFormat="1" x14ac:dyDescent="0.3">
      <c r="A29" s="300"/>
      <c r="B29" s="297" t="s">
        <v>398</v>
      </c>
      <c r="C29" s="297" t="s">
        <v>399</v>
      </c>
      <c r="E29" s="301"/>
      <c r="F29" s="301"/>
      <c r="G29" s="288">
        <f t="shared" si="0"/>
        <v>0</v>
      </c>
      <c r="H29" s="390"/>
      <c r="I29" s="314"/>
      <c r="J29" s="314"/>
    </row>
    <row r="30" spans="1:10" s="302" customFormat="1" x14ac:dyDescent="0.3">
      <c r="A30" s="300"/>
      <c r="B30" s="297" t="s">
        <v>400</v>
      </c>
      <c r="C30" s="297" t="s">
        <v>401</v>
      </c>
      <c r="E30" s="303"/>
      <c r="F30" s="303"/>
      <c r="G30" s="288">
        <f t="shared" si="0"/>
        <v>0</v>
      </c>
      <c r="H30" s="390"/>
      <c r="I30" s="314"/>
      <c r="J30" s="314"/>
    </row>
    <row r="31" spans="1:10" s="302" customFormat="1" x14ac:dyDescent="0.3">
      <c r="A31" s="300"/>
      <c r="B31" s="297" t="s">
        <v>402</v>
      </c>
      <c r="C31" s="297" t="s">
        <v>403</v>
      </c>
      <c r="E31" s="303"/>
      <c r="F31" s="303"/>
      <c r="G31" s="288">
        <f t="shared" si="0"/>
        <v>0</v>
      </c>
      <c r="H31" s="390"/>
      <c r="I31" s="314"/>
      <c r="J31" s="314"/>
    </row>
    <row r="32" spans="1:10" s="302" customFormat="1" x14ac:dyDescent="0.3">
      <c r="A32" s="300"/>
      <c r="B32" s="297" t="s">
        <v>404</v>
      </c>
      <c r="C32" s="297" t="s">
        <v>405</v>
      </c>
      <c r="E32" s="303"/>
      <c r="F32" s="303"/>
      <c r="G32" s="288">
        <f t="shared" si="0"/>
        <v>0</v>
      </c>
      <c r="H32" s="390"/>
      <c r="I32" s="314"/>
      <c r="J32" s="314"/>
    </row>
    <row r="33" spans="1:10" s="302" customFormat="1" x14ac:dyDescent="0.3">
      <c r="A33" s="300"/>
      <c r="B33" s="297"/>
      <c r="C33" s="297"/>
      <c r="E33" s="304"/>
      <c r="F33" s="304"/>
      <c r="G33" s="288">
        <f t="shared" si="0"/>
        <v>0</v>
      </c>
      <c r="H33" s="390"/>
      <c r="I33" s="314"/>
      <c r="J33" s="314"/>
    </row>
    <row r="34" spans="1:10" s="302" customFormat="1" x14ac:dyDescent="0.3">
      <c r="A34" s="305"/>
      <c r="B34" s="297" t="s">
        <v>406</v>
      </c>
      <c r="C34" s="320" t="s">
        <v>377</v>
      </c>
      <c r="E34" s="304"/>
      <c r="F34" s="304"/>
      <c r="G34" s="288">
        <f t="shared" si="0"/>
        <v>0</v>
      </c>
      <c r="H34" s="390"/>
      <c r="I34" s="314"/>
      <c r="J34" s="314"/>
    </row>
    <row r="35" spans="1:10" s="302" customFormat="1" x14ac:dyDescent="0.3">
      <c r="A35" s="305"/>
      <c r="B35" s="297" t="s">
        <v>407</v>
      </c>
      <c r="C35" s="285" t="s">
        <v>379</v>
      </c>
      <c r="E35" s="303"/>
      <c r="F35" s="303"/>
      <c r="G35" s="288">
        <f t="shared" si="0"/>
        <v>0</v>
      </c>
      <c r="H35" s="390"/>
      <c r="I35" s="314"/>
      <c r="J35" s="314"/>
    </row>
    <row r="36" spans="1:10" s="302" customFormat="1" x14ac:dyDescent="0.3">
      <c r="A36" s="305"/>
      <c r="B36" s="297" t="s">
        <v>408</v>
      </c>
      <c r="C36" s="320" t="s">
        <v>381</v>
      </c>
      <c r="E36" s="301"/>
      <c r="F36" s="301"/>
      <c r="G36" s="288">
        <f t="shared" si="0"/>
        <v>0</v>
      </c>
      <c r="H36" s="390"/>
      <c r="I36" s="314"/>
      <c r="J36" s="314"/>
    </row>
    <row r="37" spans="1:10" s="302" customFormat="1" x14ac:dyDescent="0.3">
      <c r="A37" s="305"/>
      <c r="B37" s="297" t="s">
        <v>409</v>
      </c>
      <c r="C37" s="285" t="s">
        <v>383</v>
      </c>
      <c r="E37" s="303"/>
      <c r="F37" s="303"/>
      <c r="G37" s="288">
        <f t="shared" si="0"/>
        <v>0</v>
      </c>
      <c r="H37" s="390"/>
      <c r="I37" s="314"/>
      <c r="J37" s="314"/>
    </row>
    <row r="38" spans="1:10" s="302" customFormat="1" x14ac:dyDescent="0.3">
      <c r="A38" s="305"/>
      <c r="B38" s="297" t="s">
        <v>410</v>
      </c>
      <c r="C38" s="318" t="s">
        <v>385</v>
      </c>
      <c r="E38" s="303"/>
      <c r="F38" s="303"/>
      <c r="G38" s="288">
        <f t="shared" si="0"/>
        <v>0</v>
      </c>
      <c r="H38" s="390"/>
      <c r="I38" s="314"/>
      <c r="J38" s="314"/>
    </row>
    <row r="39" spans="1:10" s="302" customFormat="1" x14ac:dyDescent="0.3">
      <c r="A39" s="306"/>
      <c r="B39" s="297" t="s">
        <v>411</v>
      </c>
      <c r="C39" s="307" t="s">
        <v>412</v>
      </c>
      <c r="E39" s="303"/>
      <c r="F39" s="303"/>
      <c r="G39" s="288">
        <f t="shared" si="0"/>
        <v>0</v>
      </c>
      <c r="H39" s="390"/>
      <c r="I39" s="314"/>
      <c r="J39" s="314"/>
    </row>
    <row r="40" spans="1:10" s="302" customFormat="1" x14ac:dyDescent="0.3">
      <c r="A40" s="305"/>
      <c r="B40" s="297" t="s">
        <v>413</v>
      </c>
      <c r="C40" s="307" t="s">
        <v>387</v>
      </c>
      <c r="E40" s="304"/>
      <c r="F40" s="304"/>
      <c r="G40" s="288">
        <f t="shared" si="0"/>
        <v>0</v>
      </c>
      <c r="H40" s="390"/>
      <c r="I40" s="314"/>
      <c r="J40" s="314"/>
    </row>
    <row r="41" spans="1:10" s="302" customFormat="1" x14ac:dyDescent="0.3">
      <c r="A41" s="308"/>
      <c r="B41" s="300" t="s">
        <v>414</v>
      </c>
      <c r="C41" s="297" t="s">
        <v>389</v>
      </c>
      <c r="E41" s="303"/>
      <c r="F41" s="303"/>
      <c r="G41" s="288">
        <f t="shared" si="0"/>
        <v>0</v>
      </c>
      <c r="H41" s="390"/>
      <c r="I41" s="314"/>
      <c r="J41" s="314"/>
    </row>
    <row r="42" spans="1:10" s="302" customFormat="1" x14ac:dyDescent="0.3">
      <c r="A42" s="305"/>
      <c r="B42" s="297" t="s">
        <v>415</v>
      </c>
      <c r="C42" s="307" t="s">
        <v>390</v>
      </c>
      <c r="E42" s="301"/>
      <c r="F42" s="301"/>
      <c r="G42" s="288">
        <f t="shared" si="0"/>
        <v>0</v>
      </c>
      <c r="H42" s="390"/>
      <c r="I42" s="314"/>
      <c r="J42" s="314"/>
    </row>
    <row r="43" spans="1:10" s="302" customFormat="1" x14ac:dyDescent="0.3">
      <c r="A43" s="305"/>
      <c r="B43" s="297" t="s">
        <v>416</v>
      </c>
      <c r="C43" s="307" t="s">
        <v>393</v>
      </c>
      <c r="E43" s="303"/>
      <c r="F43" s="303"/>
      <c r="G43" s="288">
        <f t="shared" si="0"/>
        <v>0</v>
      </c>
      <c r="H43" s="390"/>
      <c r="I43" s="314"/>
      <c r="J43" s="314"/>
    </row>
    <row r="44" spans="1:10" s="302" customFormat="1" x14ac:dyDescent="0.3">
      <c r="A44" s="305"/>
      <c r="B44" s="297" t="s">
        <v>417</v>
      </c>
      <c r="C44" s="307" t="s">
        <v>395</v>
      </c>
      <c r="E44" s="303"/>
      <c r="F44" s="303"/>
      <c r="G44" s="288">
        <f t="shared" si="0"/>
        <v>0</v>
      </c>
      <c r="H44" s="390"/>
      <c r="I44" s="314"/>
      <c r="J44" s="314"/>
    </row>
    <row r="45" spans="1:10" s="302" customFormat="1" x14ac:dyDescent="0.3">
      <c r="A45" s="305"/>
      <c r="B45" s="297" t="s">
        <v>418</v>
      </c>
      <c r="C45" s="307" t="s">
        <v>397</v>
      </c>
      <c r="E45" s="303"/>
      <c r="F45" s="303"/>
      <c r="G45" s="288">
        <f t="shared" si="0"/>
        <v>0</v>
      </c>
      <c r="H45" s="390"/>
      <c r="I45" s="314"/>
      <c r="J45" s="314"/>
    </row>
    <row r="46" spans="1:10" s="302" customFormat="1" x14ac:dyDescent="0.3">
      <c r="A46" s="305"/>
      <c r="B46" s="297" t="s">
        <v>419</v>
      </c>
      <c r="C46" s="307" t="s">
        <v>399</v>
      </c>
      <c r="E46" s="303"/>
      <c r="F46" s="303"/>
      <c r="G46" s="288">
        <f t="shared" si="0"/>
        <v>0</v>
      </c>
      <c r="H46" s="390"/>
      <c r="I46" s="314"/>
      <c r="J46" s="314"/>
    </row>
    <row r="47" spans="1:10" s="302" customFormat="1" x14ac:dyDescent="0.3">
      <c r="A47" s="305"/>
      <c r="B47" s="297" t="s">
        <v>420</v>
      </c>
      <c r="C47" s="307" t="s">
        <v>401</v>
      </c>
      <c r="E47" s="303"/>
      <c r="F47" s="303"/>
      <c r="G47" s="288">
        <f t="shared" si="0"/>
        <v>0</v>
      </c>
      <c r="H47" s="390"/>
      <c r="I47" s="314"/>
      <c r="J47" s="314"/>
    </row>
    <row r="48" spans="1:10" s="302" customFormat="1" x14ac:dyDescent="0.3">
      <c r="A48" s="305"/>
      <c r="B48" s="297" t="s">
        <v>421</v>
      </c>
      <c r="C48" s="307" t="s">
        <v>403</v>
      </c>
      <c r="E48" s="303"/>
      <c r="F48" s="303"/>
      <c r="G48" s="288">
        <f t="shared" si="0"/>
        <v>0</v>
      </c>
      <c r="H48" s="390"/>
      <c r="I48" s="314"/>
      <c r="J48" s="314"/>
    </row>
    <row r="49" spans="1:10" s="302" customFormat="1" x14ac:dyDescent="0.3">
      <c r="A49" s="300"/>
      <c r="B49" s="297"/>
      <c r="C49" s="307"/>
      <c r="E49" s="303"/>
      <c r="F49" s="303"/>
      <c r="G49" s="288">
        <f t="shared" si="0"/>
        <v>0</v>
      </c>
      <c r="H49" s="390"/>
      <c r="I49" s="314"/>
      <c r="J49" s="314"/>
    </row>
    <row r="50" spans="1:10" s="302" customFormat="1" x14ac:dyDescent="0.3">
      <c r="A50" s="305"/>
      <c r="B50" s="297" t="s">
        <v>422</v>
      </c>
      <c r="C50" s="307" t="s">
        <v>423</v>
      </c>
      <c r="E50" s="303"/>
      <c r="F50" s="303"/>
      <c r="G50" s="288">
        <f t="shared" si="0"/>
        <v>0</v>
      </c>
      <c r="H50" s="390"/>
      <c r="I50" s="314"/>
      <c r="J50" s="314"/>
    </row>
    <row r="51" spans="1:10" s="302" customFormat="1" x14ac:dyDescent="0.3">
      <c r="A51" s="305"/>
      <c r="B51" s="297" t="s">
        <v>424</v>
      </c>
      <c r="C51" s="307" t="s">
        <v>425</v>
      </c>
      <c r="E51" s="303"/>
      <c r="F51" s="303"/>
      <c r="G51" s="288">
        <f t="shared" si="0"/>
        <v>0</v>
      </c>
      <c r="H51" s="390"/>
      <c r="I51" s="314"/>
      <c r="J51" s="314"/>
    </row>
    <row r="52" spans="1:10" s="302" customFormat="1" x14ac:dyDescent="0.3">
      <c r="A52" s="305"/>
      <c r="B52" s="297" t="s">
        <v>426</v>
      </c>
      <c r="C52" s="307" t="s">
        <v>222</v>
      </c>
      <c r="E52" s="303"/>
      <c r="F52" s="303"/>
      <c r="G52" s="288">
        <f t="shared" si="0"/>
        <v>0</v>
      </c>
      <c r="H52" s="390"/>
      <c r="I52" s="314"/>
      <c r="J52" s="314"/>
    </row>
    <row r="53" spans="1:10" s="302" customFormat="1" x14ac:dyDescent="0.3">
      <c r="A53" s="305"/>
      <c r="B53" s="297" t="s">
        <v>427</v>
      </c>
      <c r="C53" s="307" t="s">
        <v>223</v>
      </c>
      <c r="E53" s="303"/>
      <c r="F53" s="303"/>
      <c r="G53" s="288">
        <f t="shared" si="0"/>
        <v>0</v>
      </c>
      <c r="H53" s="390"/>
      <c r="I53" s="314"/>
      <c r="J53" s="314"/>
    </row>
    <row r="54" spans="1:10" s="302" customFormat="1" x14ac:dyDescent="0.3">
      <c r="A54" s="305"/>
      <c r="B54" s="297" t="s">
        <v>428</v>
      </c>
      <c r="C54" s="307" t="s">
        <v>224</v>
      </c>
      <c r="E54" s="303"/>
      <c r="F54" s="303"/>
      <c r="G54" s="288">
        <f t="shared" si="0"/>
        <v>0</v>
      </c>
      <c r="H54" s="390"/>
      <c r="I54" s="314"/>
      <c r="J54" s="314"/>
    </row>
    <row r="55" spans="1:10" s="302" customFormat="1" x14ac:dyDescent="0.3">
      <c r="A55" s="305"/>
      <c r="B55" s="297" t="s">
        <v>429</v>
      </c>
      <c r="C55" s="307" t="s">
        <v>430</v>
      </c>
      <c r="E55" s="303"/>
      <c r="F55" s="303"/>
      <c r="G55" s="288">
        <f t="shared" si="0"/>
        <v>0</v>
      </c>
      <c r="H55" s="390"/>
      <c r="I55" s="314"/>
      <c r="J55" s="314"/>
    </row>
    <row r="56" spans="1:10" s="302" customFormat="1" x14ac:dyDescent="0.3">
      <c r="A56" s="305"/>
      <c r="B56" s="297" t="s">
        <v>431</v>
      </c>
      <c r="C56" s="307" t="s">
        <v>432</v>
      </c>
      <c r="E56" s="303"/>
      <c r="F56" s="303"/>
      <c r="G56" s="288">
        <f t="shared" si="0"/>
        <v>0</v>
      </c>
      <c r="H56" s="390"/>
      <c r="I56" s="314"/>
      <c r="J56" s="314"/>
    </row>
    <row r="57" spans="1:10" s="302" customFormat="1" x14ac:dyDescent="0.3">
      <c r="A57" s="309"/>
      <c r="B57" s="297" t="s">
        <v>433</v>
      </c>
      <c r="C57" s="307" t="s">
        <v>45</v>
      </c>
      <c r="E57" s="303"/>
      <c r="F57" s="303"/>
      <c r="G57" s="288">
        <f t="shared" si="0"/>
        <v>0</v>
      </c>
      <c r="H57" s="390"/>
      <c r="I57" s="314"/>
      <c r="J57" s="314"/>
    </row>
    <row r="58" spans="1:10" s="302" customFormat="1" x14ac:dyDescent="0.3">
      <c r="A58" s="305"/>
      <c r="B58" s="297" t="s">
        <v>434</v>
      </c>
      <c r="C58" s="307" t="s">
        <v>34</v>
      </c>
      <c r="E58" s="303"/>
      <c r="F58" s="303"/>
      <c r="G58" s="288">
        <f t="shared" si="0"/>
        <v>0</v>
      </c>
      <c r="H58" s="390"/>
      <c r="I58" s="314"/>
      <c r="J58" s="314"/>
    </row>
    <row r="59" spans="1:10" s="302" customFormat="1" x14ac:dyDescent="0.3">
      <c r="A59" s="305"/>
      <c r="B59" s="297" t="s">
        <v>435</v>
      </c>
      <c r="C59" s="307" t="s">
        <v>436</v>
      </c>
      <c r="E59" s="303"/>
      <c r="F59" s="303"/>
      <c r="G59" s="288">
        <f t="shared" si="0"/>
        <v>0</v>
      </c>
      <c r="H59" s="390"/>
      <c r="I59" s="314"/>
      <c r="J59" s="314"/>
    </row>
    <row r="60" spans="1:10" s="302" customFormat="1" x14ac:dyDescent="0.3">
      <c r="A60" s="305"/>
      <c r="B60" s="297" t="s">
        <v>437</v>
      </c>
      <c r="C60" s="307" t="s">
        <v>438</v>
      </c>
      <c r="E60" s="303"/>
      <c r="F60" s="303"/>
      <c r="G60" s="288">
        <f t="shared" si="0"/>
        <v>0</v>
      </c>
      <c r="H60" s="390"/>
      <c r="I60" s="314"/>
      <c r="J60" s="314"/>
    </row>
    <row r="61" spans="1:10" s="302" customFormat="1" x14ac:dyDescent="0.3">
      <c r="A61" s="305"/>
      <c r="B61" s="297" t="s">
        <v>439</v>
      </c>
      <c r="C61" s="307" t="s">
        <v>440</v>
      </c>
      <c r="E61" s="303"/>
      <c r="F61" s="303"/>
      <c r="G61" s="288">
        <f t="shared" si="0"/>
        <v>0</v>
      </c>
      <c r="H61" s="390"/>
      <c r="I61" s="314"/>
      <c r="J61" s="314"/>
    </row>
    <row r="62" spans="1:10" s="302" customFormat="1" x14ac:dyDescent="0.3">
      <c r="A62" s="305"/>
      <c r="B62" s="297" t="s">
        <v>441</v>
      </c>
      <c r="C62" s="307" t="s">
        <v>442</v>
      </c>
      <c r="E62" s="303"/>
      <c r="F62" s="303"/>
      <c r="G62" s="288">
        <f t="shared" si="0"/>
        <v>0</v>
      </c>
      <c r="H62" s="390"/>
      <c r="I62" s="314"/>
      <c r="J62" s="314"/>
    </row>
    <row r="63" spans="1:10" s="302" customFormat="1" x14ac:dyDescent="0.3">
      <c r="A63" s="310"/>
      <c r="B63" s="300" t="s">
        <v>443</v>
      </c>
      <c r="C63" s="307" t="s">
        <v>444</v>
      </c>
      <c r="E63" s="303"/>
      <c r="F63" s="303"/>
      <c r="G63" s="288">
        <f t="shared" si="0"/>
        <v>0</v>
      </c>
      <c r="H63" s="390"/>
      <c r="I63" s="314"/>
      <c r="J63" s="314"/>
    </row>
    <row r="64" spans="1:10" s="302" customFormat="1" x14ac:dyDescent="0.3">
      <c r="A64" s="310"/>
      <c r="B64" s="300" t="s">
        <v>445</v>
      </c>
      <c r="C64" s="307" t="s">
        <v>225</v>
      </c>
      <c r="E64" s="303"/>
      <c r="F64" s="303"/>
      <c r="G64" s="288">
        <f t="shared" si="0"/>
        <v>0</v>
      </c>
      <c r="H64" s="390"/>
      <c r="I64" s="314"/>
      <c r="J64" s="314"/>
    </row>
    <row r="65" spans="1:11" s="302" customFormat="1" x14ac:dyDescent="0.3">
      <c r="A65" s="310"/>
      <c r="B65" s="300" t="s">
        <v>446</v>
      </c>
      <c r="C65" s="307" t="s">
        <v>21</v>
      </c>
      <c r="E65" s="303"/>
      <c r="F65" s="303"/>
      <c r="G65" s="288">
        <f t="shared" si="0"/>
        <v>0</v>
      </c>
      <c r="H65" s="390"/>
      <c r="I65" s="314"/>
      <c r="J65" s="314"/>
    </row>
    <row r="66" spans="1:11" x14ac:dyDescent="0.3">
      <c r="C66" s="311"/>
      <c r="E66" s="283"/>
      <c r="F66" s="283"/>
      <c r="G66" s="288">
        <f t="shared" si="0"/>
        <v>0</v>
      </c>
      <c r="H66" s="390"/>
      <c r="I66" s="314"/>
      <c r="J66" s="314"/>
    </row>
    <row r="67" spans="1:11" ht="42" customHeight="1" x14ac:dyDescent="0.3">
      <c r="A67" s="447"/>
      <c r="B67" s="462" t="s">
        <v>447</v>
      </c>
      <c r="C67" s="463"/>
      <c r="D67" s="465"/>
      <c r="E67" s="457">
        <f>SUM(E68:E77)</f>
        <v>0</v>
      </c>
      <c r="F67" s="457">
        <f>SUM(F68:F77)</f>
        <v>0</v>
      </c>
      <c r="G67" s="457">
        <f t="shared" si="0"/>
        <v>0</v>
      </c>
      <c r="H67" s="458">
        <f>SUM(H69:H77)</f>
        <v>0</v>
      </c>
      <c r="I67" s="459"/>
      <c r="J67" s="459"/>
      <c r="K67" s="460"/>
    </row>
    <row r="68" spans="1:11" x14ac:dyDescent="0.3">
      <c r="C68" s="311"/>
      <c r="E68" s="283"/>
      <c r="F68" s="283"/>
      <c r="G68" s="312">
        <f t="shared" si="0"/>
        <v>0</v>
      </c>
      <c r="H68" s="391"/>
      <c r="I68" s="314"/>
      <c r="J68" s="314"/>
    </row>
    <row r="69" spans="1:11" x14ac:dyDescent="0.3">
      <c r="A69" s="284" t="s">
        <v>448</v>
      </c>
      <c r="B69" s="285" t="s">
        <v>449</v>
      </c>
      <c r="C69" s="286"/>
      <c r="D69" s="287"/>
      <c r="E69" s="288"/>
      <c r="F69" s="288"/>
      <c r="G69" s="288">
        <f t="shared" si="0"/>
        <v>0</v>
      </c>
      <c r="H69" s="390"/>
      <c r="I69" s="314"/>
      <c r="J69" s="314"/>
    </row>
    <row r="70" spans="1:11" x14ac:dyDescent="0.3">
      <c r="A70" s="284" t="s">
        <v>450</v>
      </c>
      <c r="B70" s="285" t="s">
        <v>451</v>
      </c>
      <c r="C70" s="286"/>
      <c r="D70" s="287"/>
      <c r="E70" s="288"/>
      <c r="F70" s="288"/>
      <c r="G70" s="288">
        <f t="shared" si="0"/>
        <v>0</v>
      </c>
      <c r="H70" s="390"/>
      <c r="I70" s="314"/>
      <c r="J70" s="314"/>
    </row>
    <row r="71" spans="1:11" x14ac:dyDescent="0.3">
      <c r="A71" s="284" t="s">
        <v>452</v>
      </c>
      <c r="B71" s="285" t="s">
        <v>453</v>
      </c>
      <c r="C71" s="286"/>
      <c r="D71" s="287"/>
      <c r="E71" s="288"/>
      <c r="F71" s="288"/>
      <c r="G71" s="288">
        <f t="shared" si="0"/>
        <v>0</v>
      </c>
      <c r="H71" s="390"/>
      <c r="I71" s="314"/>
      <c r="J71" s="314"/>
    </row>
    <row r="72" spans="1:11" x14ac:dyDescent="0.3">
      <c r="A72" s="284" t="s">
        <v>454</v>
      </c>
      <c r="B72" s="285" t="s">
        <v>455</v>
      </c>
      <c r="C72" s="286"/>
      <c r="D72" s="287"/>
      <c r="E72" s="288"/>
      <c r="F72" s="288"/>
      <c r="G72" s="288">
        <f t="shared" si="0"/>
        <v>0</v>
      </c>
      <c r="H72" s="390"/>
      <c r="I72" s="314"/>
      <c r="J72" s="314"/>
    </row>
    <row r="73" spans="1:11" x14ac:dyDescent="0.3">
      <c r="A73" s="284" t="s">
        <v>456</v>
      </c>
      <c r="B73" s="285" t="s">
        <v>457</v>
      </c>
      <c r="C73" s="286"/>
      <c r="D73" s="287"/>
      <c r="E73" s="288"/>
      <c r="F73" s="288"/>
      <c r="G73" s="288">
        <f t="shared" si="0"/>
        <v>0</v>
      </c>
      <c r="H73" s="390"/>
      <c r="I73" s="314"/>
      <c r="J73" s="314"/>
    </row>
    <row r="74" spans="1:11" x14ac:dyDescent="0.3">
      <c r="A74" s="311" t="s">
        <v>18</v>
      </c>
      <c r="B74" s="285" t="s">
        <v>458</v>
      </c>
      <c r="C74" s="286"/>
      <c r="D74" s="287"/>
      <c r="E74" s="288"/>
      <c r="F74" s="288"/>
      <c r="G74" s="288">
        <f t="shared" si="0"/>
        <v>0</v>
      </c>
      <c r="H74" s="390"/>
      <c r="I74" s="314"/>
      <c r="J74" s="314"/>
    </row>
    <row r="75" spans="1:11" x14ac:dyDescent="0.3">
      <c r="A75" s="284" t="s">
        <v>19</v>
      </c>
      <c r="B75" s="285" t="s">
        <v>459</v>
      </c>
      <c r="C75" s="286"/>
      <c r="D75" s="287"/>
      <c r="E75" s="288"/>
      <c r="F75" s="288"/>
      <c r="G75" s="288">
        <f t="shared" si="0"/>
        <v>0</v>
      </c>
      <c r="H75" s="390"/>
      <c r="I75" s="314"/>
      <c r="J75" s="314"/>
    </row>
    <row r="76" spans="1:11" x14ac:dyDescent="0.3">
      <c r="A76" s="311" t="s">
        <v>227</v>
      </c>
      <c r="B76" s="285" t="s">
        <v>226</v>
      </c>
      <c r="C76" s="286"/>
      <c r="D76" s="287"/>
      <c r="E76" s="288"/>
      <c r="F76" s="288"/>
      <c r="G76" s="288">
        <f t="shared" si="0"/>
        <v>0</v>
      </c>
      <c r="H76" s="390"/>
      <c r="I76" s="314"/>
      <c r="J76" s="314"/>
    </row>
    <row r="77" spans="1:11" x14ac:dyDescent="0.3">
      <c r="A77" s="284" t="s">
        <v>20</v>
      </c>
      <c r="B77" s="285" t="s">
        <v>21</v>
      </c>
      <c r="C77" s="286"/>
      <c r="D77" s="287"/>
      <c r="E77" s="288"/>
      <c r="F77" s="288"/>
      <c r="G77" s="288">
        <f>SUM(E77:F77)</f>
        <v>0</v>
      </c>
      <c r="H77" s="390"/>
      <c r="I77" s="314"/>
      <c r="J77" s="314"/>
    </row>
    <row r="78" spans="1:11" x14ac:dyDescent="0.3">
      <c r="A78" s="313"/>
      <c r="B78" s="318"/>
      <c r="D78" s="277"/>
      <c r="E78" s="283"/>
      <c r="F78" s="283"/>
      <c r="G78" s="283"/>
      <c r="H78" s="389"/>
      <c r="I78" s="314"/>
      <c r="J78" s="314"/>
    </row>
    <row r="79" spans="1:11" ht="45" customHeight="1" x14ac:dyDescent="0.3">
      <c r="A79" s="447"/>
      <c r="B79" s="462" t="s">
        <v>460</v>
      </c>
      <c r="C79" s="463"/>
      <c r="D79" s="464"/>
      <c r="E79" s="457">
        <f>SUM(E80:E88)</f>
        <v>0</v>
      </c>
      <c r="F79" s="457">
        <f>SUM(F80:F88)</f>
        <v>0</v>
      </c>
      <c r="G79" s="457">
        <f t="shared" ref="G79:G112" si="1">SUM(E79:F79)</f>
        <v>0</v>
      </c>
      <c r="H79" s="458">
        <f>SUM(H80:H87)</f>
        <v>0</v>
      </c>
      <c r="I79" s="459"/>
      <c r="J79" s="459"/>
      <c r="K79" s="460"/>
    </row>
    <row r="80" spans="1:11" x14ac:dyDescent="0.3">
      <c r="A80" s="284" t="s">
        <v>22</v>
      </c>
      <c r="B80" s="316" t="s">
        <v>23</v>
      </c>
      <c r="C80" s="280"/>
      <c r="D80" s="317"/>
      <c r="E80" s="288"/>
      <c r="F80" s="288"/>
      <c r="G80" s="288">
        <f t="shared" si="1"/>
        <v>0</v>
      </c>
      <c r="H80" s="390"/>
      <c r="I80" s="314"/>
      <c r="J80" s="314"/>
    </row>
    <row r="81" spans="1:11" x14ac:dyDescent="0.3">
      <c r="A81" s="284" t="s">
        <v>24</v>
      </c>
      <c r="B81" s="285" t="s">
        <v>15</v>
      </c>
      <c r="C81" s="286"/>
      <c r="D81" s="287"/>
      <c r="E81" s="288"/>
      <c r="F81" s="288"/>
      <c r="G81" s="288">
        <f t="shared" si="1"/>
        <v>0</v>
      </c>
      <c r="H81" s="390"/>
      <c r="I81" s="314"/>
      <c r="J81" s="314"/>
    </row>
    <row r="82" spans="1:11" x14ac:dyDescent="0.3">
      <c r="A82" s="284" t="s">
        <v>25</v>
      </c>
      <c r="B82" s="285" t="s">
        <v>17</v>
      </c>
      <c r="C82" s="286"/>
      <c r="D82" s="287"/>
      <c r="E82" s="288"/>
      <c r="F82" s="288"/>
      <c r="G82" s="288">
        <f t="shared" si="1"/>
        <v>0</v>
      </c>
      <c r="H82" s="390"/>
      <c r="I82" s="314"/>
      <c r="J82" s="314"/>
    </row>
    <row r="83" spans="1:11" x14ac:dyDescent="0.3">
      <c r="A83" s="284" t="s">
        <v>26</v>
      </c>
      <c r="B83" s="286" t="s">
        <v>461</v>
      </c>
      <c r="C83" s="286"/>
      <c r="D83" s="287"/>
      <c r="E83" s="288"/>
      <c r="F83" s="288"/>
      <c r="G83" s="288">
        <f t="shared" si="1"/>
        <v>0</v>
      </c>
      <c r="H83" s="390"/>
      <c r="I83" s="314"/>
      <c r="J83" s="314"/>
    </row>
    <row r="84" spans="1:11" x14ac:dyDescent="0.3">
      <c r="A84" s="284" t="s">
        <v>27</v>
      </c>
      <c r="B84" s="286" t="s">
        <v>462</v>
      </c>
      <c r="C84" s="286"/>
      <c r="D84" s="287"/>
      <c r="E84" s="288"/>
      <c r="F84" s="288"/>
      <c r="G84" s="288">
        <f t="shared" si="1"/>
        <v>0</v>
      </c>
      <c r="H84" s="390"/>
      <c r="I84" s="314"/>
      <c r="J84" s="314"/>
    </row>
    <row r="85" spans="1:11" x14ac:dyDescent="0.3">
      <c r="A85" s="284" t="s">
        <v>228</v>
      </c>
      <c r="B85" s="285" t="s">
        <v>463</v>
      </c>
      <c r="C85" s="286"/>
      <c r="D85" s="287"/>
      <c r="E85" s="288"/>
      <c r="F85" s="288"/>
      <c r="G85" s="288">
        <f t="shared" si="1"/>
        <v>0</v>
      </c>
      <c r="H85" s="390"/>
      <c r="I85" s="314"/>
      <c r="J85" s="314"/>
    </row>
    <row r="86" spans="1:11" x14ac:dyDescent="0.3">
      <c r="A86" s="284" t="s">
        <v>229</v>
      </c>
      <c r="B86" s="285" t="s">
        <v>464</v>
      </c>
      <c r="C86" s="286"/>
      <c r="D86" s="287"/>
      <c r="E86" s="288"/>
      <c r="F86" s="288"/>
      <c r="G86" s="288">
        <f t="shared" si="1"/>
        <v>0</v>
      </c>
      <c r="H86" s="390"/>
      <c r="I86" s="314"/>
      <c r="J86" s="314"/>
    </row>
    <row r="87" spans="1:11" x14ac:dyDescent="0.3">
      <c r="A87" s="284" t="s">
        <v>465</v>
      </c>
      <c r="B87" s="285" t="s">
        <v>230</v>
      </c>
      <c r="C87" s="286"/>
      <c r="D87" s="287"/>
      <c r="E87" s="288"/>
      <c r="F87" s="288"/>
      <c r="G87" s="288">
        <f t="shared" si="1"/>
        <v>0</v>
      </c>
      <c r="H87" s="390"/>
      <c r="I87" s="314"/>
      <c r="J87" s="314"/>
    </row>
    <row r="88" spans="1:11" x14ac:dyDescent="0.3">
      <c r="A88" s="313"/>
      <c r="B88" s="318"/>
      <c r="D88" s="277"/>
      <c r="E88" s="283"/>
      <c r="F88" s="283"/>
      <c r="G88" s="283"/>
      <c r="H88" s="389"/>
      <c r="I88" s="314"/>
      <c r="J88" s="314"/>
    </row>
    <row r="89" spans="1:11" ht="47.25" customHeight="1" x14ac:dyDescent="0.3">
      <c r="A89" s="447"/>
      <c r="B89" s="466" t="s">
        <v>466</v>
      </c>
      <c r="C89" s="463"/>
      <c r="D89" s="464"/>
      <c r="E89" s="457">
        <f>SUM(E90:E98)</f>
        <v>0</v>
      </c>
      <c r="F89" s="457">
        <f>SUM(F90:F98)</f>
        <v>0</v>
      </c>
      <c r="G89" s="457">
        <f t="shared" si="1"/>
        <v>0</v>
      </c>
      <c r="H89" s="458">
        <f>SUM(H90:H98)</f>
        <v>0</v>
      </c>
      <c r="I89" s="459"/>
      <c r="J89" s="459"/>
      <c r="K89" s="460"/>
    </row>
    <row r="90" spans="1:11" ht="15" customHeight="1" x14ac:dyDescent="0.3">
      <c r="A90" s="281" t="s">
        <v>467</v>
      </c>
      <c r="B90" s="316" t="s">
        <v>468</v>
      </c>
      <c r="C90" s="280"/>
      <c r="D90" s="317"/>
      <c r="E90" s="312"/>
      <c r="F90" s="312"/>
      <c r="G90" s="288">
        <f>SUM(E90,F90)</f>
        <v>0</v>
      </c>
      <c r="H90" s="390"/>
      <c r="I90" s="314"/>
      <c r="J90" s="314"/>
    </row>
    <row r="91" spans="1:11" x14ac:dyDescent="0.3">
      <c r="A91" s="284" t="s">
        <v>469</v>
      </c>
      <c r="B91" s="285" t="s">
        <v>470</v>
      </c>
      <c r="C91" s="286"/>
      <c r="D91" s="287"/>
      <c r="E91" s="288"/>
      <c r="F91" s="288"/>
      <c r="G91" s="288">
        <f t="shared" ref="G91:G98" si="2">SUM(E91,F91)</f>
        <v>0</v>
      </c>
      <c r="H91" s="390"/>
      <c r="I91" s="314"/>
      <c r="J91" s="314"/>
    </row>
    <row r="92" spans="1:11" x14ac:dyDescent="0.3">
      <c r="A92" s="284" t="s">
        <v>231</v>
      </c>
      <c r="B92" s="285" t="s">
        <v>471</v>
      </c>
      <c r="C92" s="286"/>
      <c r="D92" s="287"/>
      <c r="E92" s="288"/>
      <c r="F92" s="288"/>
      <c r="G92" s="288">
        <f t="shared" si="2"/>
        <v>0</v>
      </c>
      <c r="H92" s="390"/>
      <c r="I92" s="314"/>
      <c r="J92" s="314"/>
    </row>
    <row r="93" spans="1:11" x14ac:dyDescent="0.3">
      <c r="A93" s="319" t="s">
        <v>28</v>
      </c>
      <c r="B93" s="285" t="s">
        <v>30</v>
      </c>
      <c r="C93" s="286"/>
      <c r="D93" s="287"/>
      <c r="E93" s="296"/>
      <c r="F93" s="296"/>
      <c r="G93" s="288">
        <f t="shared" si="2"/>
        <v>0</v>
      </c>
      <c r="H93" s="390"/>
      <c r="I93" s="314"/>
      <c r="J93" s="314"/>
    </row>
    <row r="94" spans="1:11" x14ac:dyDescent="0.3">
      <c r="A94" s="319" t="s">
        <v>29</v>
      </c>
      <c r="B94" s="285" t="s">
        <v>232</v>
      </c>
      <c r="C94" s="286"/>
      <c r="D94" s="287"/>
      <c r="E94" s="296"/>
      <c r="F94" s="296"/>
      <c r="G94" s="288">
        <f t="shared" si="2"/>
        <v>0</v>
      </c>
      <c r="H94" s="390"/>
      <c r="I94" s="314"/>
      <c r="J94" s="314"/>
    </row>
    <row r="95" spans="1:11" x14ac:dyDescent="0.3">
      <c r="A95" s="319" t="s">
        <v>31</v>
      </c>
      <c r="B95" s="285" t="s">
        <v>472</v>
      </c>
      <c r="C95" s="286"/>
      <c r="D95" s="287"/>
      <c r="E95" s="296"/>
      <c r="F95" s="296"/>
      <c r="G95" s="288">
        <f t="shared" si="2"/>
        <v>0</v>
      </c>
      <c r="H95" s="390"/>
      <c r="I95" s="314"/>
      <c r="J95" s="314"/>
    </row>
    <row r="96" spans="1:11" x14ac:dyDescent="0.3">
      <c r="A96" s="319" t="s">
        <v>32</v>
      </c>
      <c r="B96" s="285" t="s">
        <v>233</v>
      </c>
      <c r="C96" s="286"/>
      <c r="D96" s="287"/>
      <c r="E96" s="296"/>
      <c r="F96" s="296"/>
      <c r="G96" s="288">
        <f t="shared" si="2"/>
        <v>0</v>
      </c>
      <c r="H96" s="390"/>
      <c r="I96" s="314"/>
      <c r="J96" s="314"/>
    </row>
    <row r="97" spans="1:11" x14ac:dyDescent="0.3">
      <c r="A97" s="319" t="s">
        <v>33</v>
      </c>
      <c r="B97" s="285" t="s">
        <v>34</v>
      </c>
      <c r="C97" s="286"/>
      <c r="D97" s="287"/>
      <c r="E97" s="296"/>
      <c r="F97" s="296"/>
      <c r="G97" s="288">
        <f t="shared" si="2"/>
        <v>0</v>
      </c>
      <c r="H97" s="390"/>
      <c r="I97" s="314"/>
      <c r="J97" s="314"/>
    </row>
    <row r="98" spans="1:11" x14ac:dyDescent="0.3">
      <c r="A98" s="284" t="s">
        <v>35</v>
      </c>
      <c r="B98" s="320" t="s">
        <v>473</v>
      </c>
      <c r="C98" s="286"/>
      <c r="D98" s="287"/>
      <c r="E98" s="288"/>
      <c r="F98" s="288"/>
      <c r="G98" s="288">
        <f t="shared" si="2"/>
        <v>0</v>
      </c>
      <c r="H98" s="390"/>
      <c r="I98" s="314"/>
      <c r="J98" s="314"/>
    </row>
    <row r="99" spans="1:11" x14ac:dyDescent="0.3">
      <c r="A99" s="321"/>
      <c r="B99" s="321"/>
      <c r="C99" s="322"/>
      <c r="D99" s="323"/>
      <c r="E99" s="315"/>
      <c r="F99" s="315"/>
      <c r="G99" s="283"/>
      <c r="H99" s="389"/>
      <c r="I99" s="314"/>
      <c r="J99" s="314"/>
    </row>
    <row r="100" spans="1:11" ht="51.75" customHeight="1" x14ac:dyDescent="0.3">
      <c r="A100" s="447"/>
      <c r="B100" s="466" t="s">
        <v>474</v>
      </c>
      <c r="C100" s="463"/>
      <c r="D100" s="464"/>
      <c r="E100" s="457">
        <f>SUM(E101:E107)</f>
        <v>0</v>
      </c>
      <c r="F100" s="457">
        <f>SUM(F101:F107)</f>
        <v>0</v>
      </c>
      <c r="G100" s="457">
        <f t="shared" si="1"/>
        <v>0</v>
      </c>
      <c r="H100" s="458">
        <f>SUM(H101:H107)</f>
        <v>0</v>
      </c>
      <c r="I100" s="459"/>
      <c r="J100" s="459"/>
      <c r="K100" s="460"/>
    </row>
    <row r="101" spans="1:11" x14ac:dyDescent="0.3">
      <c r="A101" s="294" t="s">
        <v>36</v>
      </c>
      <c r="B101" s="316" t="s">
        <v>234</v>
      </c>
      <c r="C101" s="280"/>
      <c r="D101" s="317"/>
      <c r="E101" s="288"/>
      <c r="F101" s="288"/>
      <c r="G101" s="288">
        <f t="shared" si="1"/>
        <v>0</v>
      </c>
      <c r="H101" s="390"/>
      <c r="I101" s="314"/>
      <c r="J101" s="314"/>
    </row>
    <row r="102" spans="1:11" x14ac:dyDescent="0.3">
      <c r="A102" s="284" t="s">
        <v>37</v>
      </c>
      <c r="B102" s="285" t="s">
        <v>475</v>
      </c>
      <c r="C102" s="286"/>
      <c r="D102" s="287"/>
      <c r="E102" s="288"/>
      <c r="F102" s="288"/>
      <c r="G102" s="288">
        <f t="shared" si="1"/>
        <v>0</v>
      </c>
      <c r="H102" s="390"/>
      <c r="I102" s="314"/>
      <c r="J102" s="314"/>
    </row>
    <row r="103" spans="1:11" s="329" customFormat="1" ht="16.5" customHeight="1" x14ac:dyDescent="0.3">
      <c r="A103" s="324" t="s">
        <v>476</v>
      </c>
      <c r="B103" s="325" t="s">
        <v>477</v>
      </c>
      <c r="C103" s="326"/>
      <c r="D103" s="327"/>
      <c r="E103" s="328"/>
      <c r="F103" s="328"/>
      <c r="G103" s="288">
        <f t="shared" si="1"/>
        <v>0</v>
      </c>
      <c r="H103" s="390"/>
      <c r="I103" s="314"/>
      <c r="J103" s="314"/>
    </row>
    <row r="104" spans="1:11" x14ac:dyDescent="0.3">
      <c r="A104" s="294" t="s">
        <v>478</v>
      </c>
      <c r="B104" s="285" t="s">
        <v>479</v>
      </c>
      <c r="C104" s="286"/>
      <c r="D104" s="287"/>
      <c r="E104" s="288"/>
      <c r="F104" s="288"/>
      <c r="G104" s="288">
        <f t="shared" si="1"/>
        <v>0</v>
      </c>
      <c r="H104" s="390"/>
      <c r="I104" s="314"/>
      <c r="J104" s="314"/>
    </row>
    <row r="105" spans="1:11" x14ac:dyDescent="0.3">
      <c r="A105" s="294" t="s">
        <v>480</v>
      </c>
      <c r="B105" s="285" t="s">
        <v>481</v>
      </c>
      <c r="C105" s="286"/>
      <c r="D105" s="286"/>
      <c r="E105" s="288"/>
      <c r="F105" s="288"/>
      <c r="G105" s="288">
        <f t="shared" si="1"/>
        <v>0</v>
      </c>
      <c r="H105" s="390"/>
      <c r="I105" s="314"/>
      <c r="J105" s="314"/>
    </row>
    <row r="106" spans="1:11" x14ac:dyDescent="0.3">
      <c r="A106" s="294" t="s">
        <v>482</v>
      </c>
      <c r="B106" s="285" t="s">
        <v>483</v>
      </c>
      <c r="C106" s="286"/>
      <c r="D106" s="286"/>
      <c r="E106" s="288"/>
      <c r="F106" s="288"/>
      <c r="G106" s="288">
        <f t="shared" si="1"/>
        <v>0</v>
      </c>
      <c r="H106" s="390"/>
      <c r="I106" s="314"/>
      <c r="J106" s="314"/>
    </row>
    <row r="107" spans="1:11" x14ac:dyDescent="0.3">
      <c r="C107" s="311"/>
      <c r="E107" s="283"/>
      <c r="F107" s="283"/>
      <c r="G107" s="288">
        <f t="shared" si="1"/>
        <v>0</v>
      </c>
      <c r="H107" s="390"/>
      <c r="I107" s="314"/>
      <c r="J107" s="314"/>
    </row>
    <row r="108" spans="1:11" ht="39.75" customHeight="1" x14ac:dyDescent="0.3">
      <c r="A108" s="447"/>
      <c r="B108" s="466" t="s">
        <v>484</v>
      </c>
      <c r="C108" s="463"/>
      <c r="D108" s="464"/>
      <c r="E108" s="457">
        <f>SUM(E109:E115)</f>
        <v>0</v>
      </c>
      <c r="F108" s="457">
        <f>SUM(F109:F115)</f>
        <v>0</v>
      </c>
      <c r="G108" s="457">
        <f t="shared" si="1"/>
        <v>0</v>
      </c>
      <c r="H108" s="458">
        <f>SUM(H109:H115)</f>
        <v>0</v>
      </c>
      <c r="I108" s="459"/>
      <c r="J108" s="459"/>
      <c r="K108" s="460"/>
    </row>
    <row r="109" spans="1:11" x14ac:dyDescent="0.3">
      <c r="A109" s="284" t="s">
        <v>39</v>
      </c>
      <c r="B109" s="316" t="s">
        <v>485</v>
      </c>
      <c r="C109" s="280"/>
      <c r="D109" s="317"/>
      <c r="E109" s="288"/>
      <c r="F109" s="288"/>
      <c r="G109" s="288">
        <f t="shared" si="1"/>
        <v>0</v>
      </c>
      <c r="H109" s="390"/>
      <c r="I109" s="314"/>
      <c r="J109" s="314"/>
    </row>
    <row r="110" spans="1:11" x14ac:dyDescent="0.3">
      <c r="A110" s="284" t="s">
        <v>40</v>
      </c>
      <c r="B110" s="285" t="s">
        <v>486</v>
      </c>
      <c r="C110" s="286"/>
      <c r="D110" s="287"/>
      <c r="E110" s="288"/>
      <c r="F110" s="288"/>
      <c r="G110" s="288">
        <f t="shared" si="1"/>
        <v>0</v>
      </c>
      <c r="H110" s="390"/>
      <c r="I110" s="314"/>
      <c r="J110" s="314"/>
    </row>
    <row r="111" spans="1:11" x14ac:dyDescent="0.3">
      <c r="A111" s="284" t="s">
        <v>41</v>
      </c>
      <c r="B111" s="285" t="s">
        <v>487</v>
      </c>
      <c r="C111" s="286"/>
      <c r="D111" s="287"/>
      <c r="E111" s="288"/>
      <c r="F111" s="288"/>
      <c r="G111" s="288">
        <f t="shared" si="1"/>
        <v>0</v>
      </c>
      <c r="H111" s="390"/>
      <c r="I111" s="314"/>
      <c r="J111" s="314"/>
    </row>
    <row r="112" spans="1:11" x14ac:dyDescent="0.3">
      <c r="A112" s="284" t="s">
        <v>42</v>
      </c>
      <c r="B112" s="285" t="s">
        <v>235</v>
      </c>
      <c r="C112" s="286"/>
      <c r="D112" s="287"/>
      <c r="E112" s="288"/>
      <c r="F112" s="288"/>
      <c r="G112" s="288">
        <f t="shared" si="1"/>
        <v>0</v>
      </c>
      <c r="H112" s="390"/>
      <c r="I112" s="314"/>
      <c r="J112" s="314"/>
    </row>
    <row r="113" spans="1:11" x14ac:dyDescent="0.3">
      <c r="A113" s="284" t="s">
        <v>44</v>
      </c>
      <c r="B113" s="285" t="s">
        <v>43</v>
      </c>
      <c r="C113" s="286"/>
      <c r="D113" s="287"/>
      <c r="E113" s="296"/>
      <c r="F113" s="296"/>
      <c r="G113" s="296"/>
      <c r="H113" s="392"/>
      <c r="I113" s="314"/>
      <c r="J113" s="314"/>
    </row>
    <row r="114" spans="1:11" x14ac:dyDescent="0.3">
      <c r="A114" s="284" t="s">
        <v>236</v>
      </c>
      <c r="B114" s="285" t="s">
        <v>237</v>
      </c>
      <c r="C114" s="286"/>
      <c r="D114" s="287"/>
      <c r="E114" s="296"/>
      <c r="F114" s="296"/>
      <c r="G114" s="296"/>
      <c r="H114" s="392"/>
      <c r="I114" s="314"/>
      <c r="J114" s="314"/>
    </row>
    <row r="115" spans="1:11" x14ac:dyDescent="0.3">
      <c r="C115" s="313"/>
      <c r="D115" s="276"/>
      <c r="E115" s="296"/>
      <c r="F115" s="296"/>
      <c r="G115" s="296"/>
      <c r="H115" s="392"/>
      <c r="I115" s="314"/>
      <c r="J115" s="314"/>
    </row>
    <row r="116" spans="1:11" ht="46.5" customHeight="1" x14ac:dyDescent="0.3">
      <c r="A116" s="447"/>
      <c r="B116" s="466" t="s">
        <v>488</v>
      </c>
      <c r="C116" s="463"/>
      <c r="D116" s="464"/>
      <c r="E116" s="457">
        <f>SUM(E117:E127)</f>
        <v>0</v>
      </c>
      <c r="F116" s="457">
        <f>SUM(F117:F127)</f>
        <v>0</v>
      </c>
      <c r="G116" s="457">
        <f t="shared" ref="G116:G133" si="3">SUM(E116:F116)</f>
        <v>0</v>
      </c>
      <c r="H116" s="458">
        <f>SUM(H117:H127)</f>
        <v>0</v>
      </c>
      <c r="I116" s="459"/>
      <c r="J116" s="459"/>
      <c r="K116" s="460"/>
    </row>
    <row r="117" spans="1:11" x14ac:dyDescent="0.3">
      <c r="A117" s="281" t="s">
        <v>489</v>
      </c>
      <c r="B117" s="330" t="s">
        <v>104</v>
      </c>
      <c r="C117" s="280"/>
      <c r="D117" s="280"/>
      <c r="E117" s="288"/>
      <c r="F117" s="288"/>
      <c r="G117" s="288">
        <f>SUM(E117:F117)</f>
        <v>0</v>
      </c>
      <c r="H117" s="390"/>
      <c r="I117" s="314"/>
      <c r="J117" s="314"/>
    </row>
    <row r="118" spans="1:11" x14ac:dyDescent="0.3">
      <c r="A118" s="331" t="s">
        <v>238</v>
      </c>
      <c r="B118" s="285" t="s">
        <v>490</v>
      </c>
      <c r="C118" s="286"/>
      <c r="D118" s="287"/>
      <c r="E118" s="283"/>
      <c r="F118" s="283"/>
      <c r="G118" s="288">
        <f t="shared" ref="G118:G122" si="4">SUM(E118:F118)</f>
        <v>0</v>
      </c>
      <c r="H118" s="390"/>
      <c r="I118" s="314"/>
      <c r="J118" s="314"/>
    </row>
    <row r="119" spans="1:11" x14ac:dyDescent="0.3">
      <c r="A119" s="284" t="s">
        <v>491</v>
      </c>
      <c r="B119" s="285" t="s">
        <v>492</v>
      </c>
      <c r="C119" s="286"/>
      <c r="D119" s="286"/>
      <c r="E119" s="288"/>
      <c r="F119" s="288"/>
      <c r="G119" s="288">
        <f t="shared" si="4"/>
        <v>0</v>
      </c>
      <c r="H119" s="390"/>
      <c r="I119" s="314"/>
      <c r="J119" s="314"/>
    </row>
    <row r="120" spans="1:11" x14ac:dyDescent="0.3">
      <c r="A120" s="284" t="s">
        <v>46</v>
      </c>
      <c r="B120" s="285" t="s">
        <v>45</v>
      </c>
      <c r="C120" s="286"/>
      <c r="D120" s="287"/>
      <c r="E120" s="288"/>
      <c r="F120" s="288"/>
      <c r="G120" s="288">
        <f t="shared" si="4"/>
        <v>0</v>
      </c>
      <c r="H120" s="390"/>
      <c r="I120" s="314"/>
      <c r="J120" s="314"/>
    </row>
    <row r="121" spans="1:11" x14ac:dyDescent="0.3">
      <c r="A121" s="284" t="s">
        <v>47</v>
      </c>
      <c r="B121" s="285" t="s">
        <v>493</v>
      </c>
      <c r="C121" s="286"/>
      <c r="D121" s="287"/>
      <c r="E121" s="288"/>
      <c r="F121" s="288"/>
      <c r="G121" s="288">
        <f t="shared" si="4"/>
        <v>0</v>
      </c>
      <c r="H121" s="390"/>
      <c r="I121" s="314"/>
      <c r="J121" s="314"/>
    </row>
    <row r="122" spans="1:11" x14ac:dyDescent="0.3">
      <c r="A122" s="284" t="s">
        <v>240</v>
      </c>
      <c r="B122" s="285" t="s">
        <v>494</v>
      </c>
      <c r="C122" s="286"/>
      <c r="D122" s="287"/>
      <c r="E122" s="288"/>
      <c r="F122" s="288"/>
      <c r="G122" s="288">
        <f t="shared" si="4"/>
        <v>0</v>
      </c>
      <c r="H122" s="390"/>
      <c r="I122" s="314"/>
      <c r="J122" s="314"/>
    </row>
    <row r="123" spans="1:11" x14ac:dyDescent="0.3">
      <c r="A123" s="284" t="s">
        <v>242</v>
      </c>
      <c r="B123" s="285" t="s">
        <v>495</v>
      </c>
      <c r="C123" s="286"/>
      <c r="D123" s="287"/>
      <c r="E123" s="296"/>
      <c r="F123" s="296"/>
      <c r="G123" s="296">
        <f t="shared" si="3"/>
        <v>0</v>
      </c>
      <c r="H123" s="392"/>
      <c r="I123" s="314"/>
      <c r="J123" s="314"/>
    </row>
    <row r="124" spans="1:11" x14ac:dyDescent="0.3">
      <c r="A124" s="284" t="s">
        <v>243</v>
      </c>
      <c r="B124" s="285" t="s">
        <v>241</v>
      </c>
      <c r="C124" s="286"/>
      <c r="D124" s="286"/>
      <c r="E124" s="288"/>
      <c r="F124" s="288"/>
      <c r="G124" s="296">
        <f t="shared" si="3"/>
        <v>0</v>
      </c>
      <c r="H124" s="392"/>
      <c r="I124" s="314"/>
      <c r="J124" s="314"/>
    </row>
    <row r="125" spans="1:11" x14ac:dyDescent="0.3">
      <c r="A125" s="284" t="s">
        <v>496</v>
      </c>
      <c r="B125" s="297" t="s">
        <v>497</v>
      </c>
      <c r="C125" s="286"/>
      <c r="D125" s="287"/>
      <c r="E125" s="299"/>
      <c r="F125" s="299"/>
      <c r="G125" s="296">
        <f t="shared" si="3"/>
        <v>0</v>
      </c>
      <c r="H125" s="392"/>
      <c r="I125" s="314"/>
      <c r="J125" s="314"/>
    </row>
    <row r="126" spans="1:11" x14ac:dyDescent="0.3">
      <c r="A126" s="284"/>
      <c r="B126" s="284"/>
      <c r="C126" s="286"/>
      <c r="D126" s="287"/>
      <c r="E126" s="288"/>
      <c r="F126" s="288"/>
      <c r="G126" s="296">
        <f t="shared" si="3"/>
        <v>0</v>
      </c>
      <c r="H126" s="392"/>
      <c r="I126" s="314"/>
      <c r="J126" s="314"/>
    </row>
    <row r="127" spans="1:11" x14ac:dyDescent="0.3">
      <c r="C127" s="311"/>
      <c r="D127" s="332"/>
      <c r="E127" s="283"/>
      <c r="F127" s="283"/>
      <c r="G127" s="288">
        <f t="shared" si="3"/>
        <v>0</v>
      </c>
      <c r="H127" s="390"/>
      <c r="I127" s="314"/>
      <c r="J127" s="314"/>
    </row>
    <row r="128" spans="1:11" ht="40.5" customHeight="1" x14ac:dyDescent="0.3">
      <c r="A128" s="447"/>
      <c r="B128" s="466" t="s">
        <v>498</v>
      </c>
      <c r="C128" s="463"/>
      <c r="D128" s="464"/>
      <c r="E128" s="457">
        <f>SUM(E129:E133)</f>
        <v>0</v>
      </c>
      <c r="F128" s="457">
        <f>SUM(F129:F133)</f>
        <v>0</v>
      </c>
      <c r="G128" s="457">
        <f t="shared" si="3"/>
        <v>0</v>
      </c>
      <c r="H128" s="458">
        <f>SUM(H129:H133)</f>
        <v>0</v>
      </c>
      <c r="I128" s="459"/>
      <c r="J128" s="459"/>
      <c r="K128" s="460"/>
    </row>
    <row r="129" spans="1:11" x14ac:dyDescent="0.3">
      <c r="A129" s="284" t="s">
        <v>49</v>
      </c>
      <c r="B129" s="333" t="s">
        <v>50</v>
      </c>
      <c r="C129" s="280"/>
      <c r="D129" s="317"/>
      <c r="E129" s="288"/>
      <c r="F129" s="288"/>
      <c r="G129" s="288">
        <f t="shared" si="3"/>
        <v>0</v>
      </c>
      <c r="H129" s="390"/>
      <c r="I129" s="314"/>
      <c r="J129" s="314"/>
    </row>
    <row r="130" spans="1:11" x14ac:dyDescent="0.3">
      <c r="A130" s="284" t="s">
        <v>51</v>
      </c>
      <c r="B130" s="334" t="s">
        <v>499</v>
      </c>
      <c r="C130" s="286"/>
      <c r="D130" s="287"/>
      <c r="E130" s="288"/>
      <c r="F130" s="288"/>
      <c r="G130" s="288">
        <f t="shared" si="3"/>
        <v>0</v>
      </c>
      <c r="H130" s="390"/>
      <c r="I130" s="314"/>
      <c r="J130" s="314"/>
    </row>
    <row r="131" spans="1:11" x14ac:dyDescent="0.3">
      <c r="A131" s="284" t="s">
        <v>52</v>
      </c>
      <c r="B131" s="334" t="s">
        <v>500</v>
      </c>
      <c r="C131" s="286"/>
      <c r="D131" s="287"/>
      <c r="E131" s="288"/>
      <c r="F131" s="288"/>
      <c r="G131" s="288">
        <f t="shared" si="3"/>
        <v>0</v>
      </c>
      <c r="H131" s="390"/>
      <c r="I131" s="314"/>
      <c r="J131" s="314"/>
    </row>
    <row r="132" spans="1:11" x14ac:dyDescent="0.3">
      <c r="A132" s="284" t="s">
        <v>53</v>
      </c>
      <c r="B132" s="334" t="s">
        <v>501</v>
      </c>
      <c r="C132" s="286"/>
      <c r="D132" s="287"/>
      <c r="E132" s="288"/>
      <c r="F132" s="288"/>
      <c r="G132" s="288">
        <f t="shared" si="3"/>
        <v>0</v>
      </c>
      <c r="H132" s="390"/>
      <c r="I132" s="382"/>
      <c r="J132" s="382"/>
      <c r="K132" s="94" t="s">
        <v>261</v>
      </c>
    </row>
    <row r="133" spans="1:11" x14ac:dyDescent="0.3">
      <c r="C133" s="311"/>
      <c r="E133" s="283"/>
      <c r="F133" s="283"/>
      <c r="G133" s="288">
        <f t="shared" si="3"/>
        <v>0</v>
      </c>
      <c r="H133" s="390"/>
      <c r="I133" s="314"/>
      <c r="J133" s="314"/>
    </row>
    <row r="134" spans="1:11" ht="33" customHeight="1" x14ac:dyDescent="0.3">
      <c r="A134" s="447"/>
      <c r="B134" s="462" t="s">
        <v>502</v>
      </c>
      <c r="C134" s="467"/>
      <c r="D134" s="464"/>
      <c r="E134" s="457">
        <f>E2+E14+E67+E79+E89+E100+E108+E116+E128</f>
        <v>0</v>
      </c>
      <c r="F134" s="457">
        <f>F2+F14+F67+F79+F89+F100+F108+F116+F128</f>
        <v>0</v>
      </c>
      <c r="G134" s="457">
        <f>SUM(G128,G116,G108,G100,G79,G67,G14,G2)</f>
        <v>0</v>
      </c>
      <c r="H134" s="458">
        <f>SUM(H128,H116,H108,H100,H89,H79,H67,H14,H2)</f>
        <v>0</v>
      </c>
      <c r="I134" s="461"/>
      <c r="J134" s="461"/>
      <c r="K134" s="447"/>
    </row>
    <row r="135" spans="1:11" ht="31.5" customHeight="1" x14ac:dyDescent="0.3">
      <c r="C135" s="319"/>
      <c r="D135" s="335" t="s">
        <v>54</v>
      </c>
      <c r="E135" s="288"/>
      <c r="F135" s="288"/>
      <c r="G135" s="288">
        <f>SUM(E135:F135)</f>
        <v>0</v>
      </c>
      <c r="H135" s="390"/>
      <c r="I135" s="382"/>
      <c r="J135" s="382"/>
      <c r="K135" s="94" t="s">
        <v>262</v>
      </c>
    </row>
    <row r="136" spans="1:11" x14ac:dyDescent="0.3">
      <c r="D136" s="332"/>
      <c r="E136" s="283"/>
      <c r="F136" s="283"/>
      <c r="G136" s="283"/>
      <c r="H136" s="389"/>
      <c r="I136" s="314"/>
      <c r="J136" s="314"/>
    </row>
    <row r="137" spans="1:11" x14ac:dyDescent="0.3">
      <c r="D137" s="297" t="s">
        <v>55</v>
      </c>
      <c r="E137" s="288"/>
      <c r="F137" s="288"/>
      <c r="G137" s="288">
        <f>SUM(E137:F137)</f>
        <v>0</v>
      </c>
      <c r="H137" s="390"/>
      <c r="I137" s="382"/>
      <c r="J137" s="382"/>
      <c r="K137" s="94"/>
    </row>
    <row r="138" spans="1:11" x14ac:dyDescent="0.3">
      <c r="E138" s="283"/>
      <c r="F138" s="283"/>
      <c r="G138" s="283"/>
      <c r="H138" s="389"/>
      <c r="I138" s="314"/>
      <c r="J138" s="314"/>
    </row>
    <row r="139" spans="1:11" s="388" customFormat="1" ht="68.25" customHeight="1" x14ac:dyDescent="0.3">
      <c r="A139" s="468"/>
      <c r="B139" s="469" t="s">
        <v>503</v>
      </c>
      <c r="C139" s="469"/>
      <c r="D139" s="470"/>
      <c r="E139" s="471">
        <f>SUM(E134:E138)</f>
        <v>0</v>
      </c>
      <c r="F139" s="471">
        <f>SUM(F134:F138)</f>
        <v>0</v>
      </c>
      <c r="G139" s="471">
        <f>SUM(G134:G138)</f>
        <v>0</v>
      </c>
      <c r="H139" s="472">
        <f>H134+H135</f>
        <v>0</v>
      </c>
      <c r="I139" s="473"/>
      <c r="J139" s="473"/>
      <c r="K139" s="474" t="s">
        <v>587</v>
      </c>
    </row>
    <row r="140" spans="1:11" ht="24" x14ac:dyDescent="0.3">
      <c r="A140" s="475"/>
      <c r="B140" s="475"/>
      <c r="C140" s="475"/>
      <c r="D140" s="476">
        <f>'1_TITRE'!B2</f>
        <v>0</v>
      </c>
      <c r="E140" s="292"/>
      <c r="F140" s="292"/>
      <c r="G140" s="292"/>
      <c r="H140" s="386"/>
      <c r="I140" s="211" t="s">
        <v>338</v>
      </c>
      <c r="J140" s="387"/>
      <c r="K140" s="386"/>
    </row>
    <row r="141" spans="1:11" s="275" customFormat="1" ht="24" x14ac:dyDescent="0.3">
      <c r="A141" s="447"/>
      <c r="B141" s="447"/>
      <c r="C141" s="477"/>
      <c r="D141" s="476">
        <f>'2_PRODUCTION'!B9</f>
        <v>0</v>
      </c>
      <c r="E141" s="292"/>
      <c r="F141" s="292"/>
      <c r="G141" s="292"/>
      <c r="H141" s="386"/>
      <c r="I141" s="211" t="s">
        <v>339</v>
      </c>
      <c r="J141" s="387"/>
      <c r="K141" s="386"/>
    </row>
    <row r="142" spans="1:11" x14ac:dyDescent="0.3">
      <c r="I142" s="383"/>
      <c r="J142" s="383"/>
    </row>
    <row r="143" spans="1:11" x14ac:dyDescent="0.3">
      <c r="I143" s="383"/>
      <c r="J143" s="383"/>
    </row>
    <row r="144" spans="1:11" x14ac:dyDescent="0.3">
      <c r="D144" s="336"/>
      <c r="E144" s="337"/>
      <c r="F144" s="277"/>
      <c r="I144" s="383"/>
      <c r="J144" s="383"/>
    </row>
    <row r="145" spans="1:6" x14ac:dyDescent="0.3">
      <c r="E145" s="277"/>
      <c r="F145" s="277"/>
    </row>
    <row r="151" spans="1:6" s="279" customFormat="1" x14ac:dyDescent="0.3">
      <c r="A151" s="277"/>
      <c r="B151" s="277"/>
      <c r="C151" s="277"/>
      <c r="D151" s="278"/>
    </row>
    <row r="152" spans="1:6" s="279" customFormat="1" x14ac:dyDescent="0.3">
      <c r="A152" s="277"/>
      <c r="B152" s="277"/>
      <c r="C152" s="277"/>
      <c r="D152" s="278"/>
    </row>
    <row r="161" spans="4:7" x14ac:dyDescent="0.3">
      <c r="D161" s="277"/>
      <c r="E161" s="277"/>
      <c r="F161" s="277"/>
      <c r="G161" s="277"/>
    </row>
    <row r="162" spans="4:7" x14ac:dyDescent="0.3">
      <c r="D162" s="277"/>
      <c r="E162" s="277"/>
      <c r="F162" s="277"/>
      <c r="G162" s="277"/>
    </row>
    <row r="163" spans="4:7" x14ac:dyDescent="0.3">
      <c r="D163" s="277"/>
      <c r="E163" s="277"/>
      <c r="F163" s="277"/>
      <c r="G163" s="277"/>
    </row>
    <row r="164" spans="4:7" x14ac:dyDescent="0.3">
      <c r="D164" s="277"/>
      <c r="E164" s="277"/>
      <c r="F164" s="277"/>
      <c r="G164" s="277"/>
    </row>
    <row r="165" spans="4:7" x14ac:dyDescent="0.3">
      <c r="D165" s="277"/>
      <c r="E165" s="277"/>
      <c r="F165" s="277"/>
      <c r="G165" s="277"/>
    </row>
    <row r="166" spans="4:7" x14ac:dyDescent="0.3">
      <c r="D166" s="277"/>
      <c r="E166" s="277"/>
      <c r="F166" s="277"/>
      <c r="G166" s="277"/>
    </row>
    <row r="167" spans="4:7" x14ac:dyDescent="0.3">
      <c r="D167" s="277"/>
      <c r="E167" s="277"/>
      <c r="F167" s="277"/>
      <c r="G167" s="277"/>
    </row>
    <row r="168" spans="4:7" x14ac:dyDescent="0.3">
      <c r="D168" s="277"/>
      <c r="E168" s="277"/>
      <c r="F168" s="277"/>
      <c r="G168" s="277"/>
    </row>
    <row r="169" spans="4:7" x14ac:dyDescent="0.3">
      <c r="D169" s="277"/>
      <c r="E169" s="277"/>
      <c r="F169" s="277"/>
      <c r="G169" s="277"/>
    </row>
    <row r="170" spans="4:7" x14ac:dyDescent="0.3">
      <c r="D170" s="277"/>
      <c r="E170" s="277"/>
      <c r="F170" s="277"/>
      <c r="G170" s="277"/>
    </row>
    <row r="171" spans="4:7" x14ac:dyDescent="0.3">
      <c r="D171" s="277"/>
      <c r="E171" s="277"/>
      <c r="F171" s="277"/>
      <c r="G171" s="277"/>
    </row>
  </sheetData>
  <sheetProtection formatCells="0" selectLockedCells="1"/>
  <printOptions horizontalCentered="1" verticalCentered="1"/>
  <pageMargins left="0.25" right="0.25" top="0.75" bottom="0.75" header="0.3" footer="0.3"/>
  <pageSetup paperSize="9" fitToHeight="0" orientation="landscape" verticalDpi="4294967292" r:id="rId1"/>
  <headerFooter alignWithMargins="0"/>
  <rowBreaks count="7" manualBreakCount="7">
    <brk id="13" max="7" man="1"/>
    <brk id="33" max="7" man="1"/>
    <brk id="49" max="7" man="1"/>
    <brk id="66" max="7" man="1"/>
    <brk id="88" max="7" man="1"/>
    <brk id="107" max="7" man="1"/>
    <brk id="127" max="7"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ublished="0">
    <tabColor rgb="FFFFC000"/>
  </sheetPr>
  <dimension ref="A1:Q73"/>
  <sheetViews>
    <sheetView workbookViewId="0">
      <selection activeCell="S20" sqref="S20"/>
    </sheetView>
  </sheetViews>
  <sheetFormatPr baseColWidth="10" defaultRowHeight="12" x14ac:dyDescent="0.3"/>
  <cols>
    <col min="2" max="2" width="13.33203125" bestFit="1" customWidth="1"/>
  </cols>
  <sheetData>
    <row r="1" spans="1:17" ht="12" customHeight="1" x14ac:dyDescent="0.3">
      <c r="A1" s="597" t="s">
        <v>88</v>
      </c>
      <c r="B1" s="598"/>
      <c r="C1" s="596" t="s">
        <v>266</v>
      </c>
      <c r="D1" s="596"/>
      <c r="E1" s="212"/>
      <c r="F1" s="212"/>
      <c r="G1" s="596" t="s">
        <v>143</v>
      </c>
      <c r="H1" s="596"/>
      <c r="I1" s="95" t="s">
        <v>153</v>
      </c>
      <c r="J1" s="402" t="s">
        <v>89</v>
      </c>
      <c r="K1" s="402" t="s">
        <v>91</v>
      </c>
      <c r="L1" s="47" t="s">
        <v>274</v>
      </c>
      <c r="M1" s="213"/>
      <c r="N1" s="214"/>
      <c r="O1" s="613" t="s">
        <v>340</v>
      </c>
      <c r="P1" s="614"/>
      <c r="Q1" s="615"/>
    </row>
    <row r="2" spans="1:17" s="73" customFormat="1" ht="36.75" customHeight="1" x14ac:dyDescent="0.25">
      <c r="A2" s="599">
        <f>'1_TITRE'!B2</f>
        <v>0</v>
      </c>
      <c r="B2" s="600"/>
      <c r="C2" s="595" t="str">
        <f>CONCATENATE('1_TITRE'!B15," ",'1_TITRE'!F15)</f>
        <v xml:space="preserve"> </v>
      </c>
      <c r="D2" s="595"/>
      <c r="E2" s="595" t="str">
        <f>CONCATENATE('4_AUTEURS'!H7," ",'4_AUTEURS'!N7,"  ",'4_AUTEURS'!H16," ",'4_AUTEURS'!N16)</f>
        <v xml:space="preserve"> 0   0</v>
      </c>
      <c r="F2" s="595"/>
      <c r="G2" s="595">
        <f>'2_PRODUCTION'!B9</f>
        <v>0</v>
      </c>
      <c r="H2" s="595"/>
      <c r="I2" s="403" t="str">
        <f>LEFT('3_ENTREPRISE'!B9,2)</f>
        <v/>
      </c>
      <c r="J2" s="404"/>
      <c r="K2" s="404" t="s">
        <v>363</v>
      </c>
      <c r="L2" s="405" t="str">
        <f>CONCATENATE('1_TITRE'!L8," x ",'1_TITRE'!L6)</f>
        <v xml:space="preserve">1 x </v>
      </c>
      <c r="M2" s="622" t="s">
        <v>281</v>
      </c>
      <c r="N2" s="623"/>
      <c r="O2" s="259">
        <f>'1_TITRE'!G6</f>
        <v>0</v>
      </c>
      <c r="P2" s="259">
        <f>'1_TITRE'!G8</f>
        <v>0</v>
      </c>
      <c r="Q2" s="259">
        <f>'1_TITRE'!G4</f>
        <v>0</v>
      </c>
    </row>
    <row r="3" spans="1:17" ht="12" customHeight="1" x14ac:dyDescent="0.3">
      <c r="A3" s="586" t="str">
        <f>'1_TITRE'!B10</f>
        <v>Synopsis du projet (400 caractères maximum)</v>
      </c>
      <c r="B3" s="587"/>
      <c r="C3" s="587"/>
      <c r="D3" s="587"/>
      <c r="E3" s="587"/>
      <c r="F3" s="587"/>
      <c r="G3" s="587"/>
      <c r="H3" s="587"/>
      <c r="I3" s="587"/>
      <c r="J3" s="587"/>
      <c r="K3" s="587"/>
      <c r="L3" s="588"/>
      <c r="M3" s="215"/>
      <c r="N3" s="216"/>
      <c r="O3" s="393" t="s">
        <v>341</v>
      </c>
      <c r="P3" s="394"/>
      <c r="Q3" s="395"/>
    </row>
    <row r="4" spans="1:17" x14ac:dyDescent="0.3">
      <c r="A4" s="589"/>
      <c r="B4" s="590"/>
      <c r="C4" s="590"/>
      <c r="D4" s="590"/>
      <c r="E4" s="590"/>
      <c r="F4" s="590"/>
      <c r="G4" s="590"/>
      <c r="H4" s="590"/>
      <c r="I4" s="590"/>
      <c r="J4" s="590"/>
      <c r="K4" s="590"/>
      <c r="L4" s="591"/>
      <c r="M4" s="215"/>
      <c r="N4" s="216"/>
      <c r="O4" s="396"/>
      <c r="P4" s="397"/>
      <c r="Q4" s="398"/>
    </row>
    <row r="5" spans="1:17" x14ac:dyDescent="0.3">
      <c r="A5" s="589"/>
      <c r="B5" s="590"/>
      <c r="C5" s="590"/>
      <c r="D5" s="590"/>
      <c r="E5" s="590"/>
      <c r="F5" s="590"/>
      <c r="G5" s="590"/>
      <c r="H5" s="590"/>
      <c r="I5" s="590"/>
      <c r="J5" s="590"/>
      <c r="K5" s="590"/>
      <c r="L5" s="591"/>
      <c r="M5" s="215"/>
      <c r="N5" s="216"/>
      <c r="O5" s="396"/>
      <c r="P5" s="397"/>
      <c r="Q5" s="398"/>
    </row>
    <row r="6" spans="1:17" x14ac:dyDescent="0.3">
      <c r="A6" s="592"/>
      <c r="B6" s="593"/>
      <c r="C6" s="593"/>
      <c r="D6" s="593"/>
      <c r="E6" s="593"/>
      <c r="F6" s="593"/>
      <c r="G6" s="593"/>
      <c r="H6" s="593"/>
      <c r="I6" s="593"/>
      <c r="J6" s="593"/>
      <c r="K6" s="593"/>
      <c r="L6" s="594"/>
      <c r="M6" s="215"/>
      <c r="N6" s="216"/>
      <c r="O6" s="396"/>
      <c r="P6" s="397"/>
      <c r="Q6" s="398"/>
    </row>
    <row r="7" spans="1:17" ht="12" customHeight="1" x14ac:dyDescent="0.3">
      <c r="A7" s="565" t="str">
        <f>'1_TITRE'!B12</f>
        <v>Descriptif du projet ou précisions éventuelles (200 caractères maximum)</v>
      </c>
      <c r="B7" s="566"/>
      <c r="C7" s="566"/>
      <c r="D7" s="566"/>
      <c r="E7" s="566"/>
      <c r="F7" s="566"/>
      <c r="G7" s="566"/>
      <c r="H7" s="566"/>
      <c r="I7" s="566"/>
      <c r="J7" s="566"/>
      <c r="K7" s="566"/>
      <c r="L7" s="567"/>
      <c r="M7" s="217"/>
      <c r="N7" s="216"/>
      <c r="O7" s="396"/>
      <c r="P7" s="397"/>
      <c r="Q7" s="398"/>
    </row>
    <row r="8" spans="1:17" x14ac:dyDescent="0.3">
      <c r="A8" s="568"/>
      <c r="B8" s="569"/>
      <c r="C8" s="569"/>
      <c r="D8" s="569"/>
      <c r="E8" s="569"/>
      <c r="F8" s="569"/>
      <c r="G8" s="569"/>
      <c r="H8" s="569"/>
      <c r="I8" s="569"/>
      <c r="J8" s="569"/>
      <c r="K8" s="569"/>
      <c r="L8" s="570"/>
      <c r="M8" s="217"/>
      <c r="N8" s="216"/>
      <c r="O8" s="396"/>
      <c r="P8" s="397"/>
      <c r="Q8" s="398"/>
    </row>
    <row r="9" spans="1:17" x14ac:dyDescent="0.3">
      <c r="A9" s="629" t="str">
        <f>'6_TECHNICIENS_DISTRI'!B2</f>
        <v>Techniques utilisées: 2D, 2D num, 3D, volume, pixilation, dessin,…. Interactivité,…</v>
      </c>
      <c r="B9" s="630"/>
      <c r="C9" s="630"/>
      <c r="D9" s="630"/>
      <c r="E9" s="630"/>
      <c r="F9" s="630"/>
      <c r="G9" s="630"/>
      <c r="H9" s="630"/>
      <c r="I9" s="630"/>
      <c r="J9" s="630"/>
      <c r="K9" s="630"/>
      <c r="L9" s="631"/>
      <c r="M9" s="217"/>
      <c r="N9" s="216"/>
      <c r="O9" s="396"/>
      <c r="P9" s="397"/>
      <c r="Q9" s="398"/>
    </row>
    <row r="10" spans="1:17" ht="12" customHeight="1" x14ac:dyDescent="0.3">
      <c r="A10" s="632" t="s">
        <v>551</v>
      </c>
      <c r="B10" s="633"/>
      <c r="C10" s="634"/>
      <c r="D10" s="635">
        <f>'6_TECHNICIENS_DISTRI'!I5</f>
        <v>0</v>
      </c>
      <c r="E10" s="636"/>
      <c r="F10" s="637"/>
      <c r="G10" s="632" t="s">
        <v>550</v>
      </c>
      <c r="H10" s="633"/>
      <c r="I10" s="634"/>
      <c r="J10" s="638">
        <f>'6_TECHNICIENS_DISTRI'!E18</f>
        <v>0</v>
      </c>
      <c r="K10" s="639"/>
      <c r="L10" s="640"/>
      <c r="M10" s="618"/>
      <c r="N10" s="619"/>
      <c r="O10" s="396"/>
      <c r="P10" s="397"/>
      <c r="Q10" s="398"/>
    </row>
    <row r="11" spans="1:17" ht="12" customHeight="1" x14ac:dyDescent="0.3">
      <c r="A11" s="632" t="s">
        <v>546</v>
      </c>
      <c r="B11" s="633"/>
      <c r="C11" s="634"/>
      <c r="D11" s="632" t="s">
        <v>547</v>
      </c>
      <c r="E11" s="633"/>
      <c r="F11" s="634"/>
      <c r="G11" s="632" t="s">
        <v>548</v>
      </c>
      <c r="H11" s="633"/>
      <c r="I11" s="634"/>
      <c r="J11" s="632" t="s">
        <v>549</v>
      </c>
      <c r="K11" s="633"/>
      <c r="L11" s="634"/>
      <c r="M11" s="620"/>
      <c r="N11" s="621"/>
      <c r="O11" s="396"/>
      <c r="P11" s="397"/>
      <c r="Q11" s="398"/>
    </row>
    <row r="12" spans="1:17" x14ac:dyDescent="0.3">
      <c r="A12" s="644">
        <f>'5_FABRICATION_POST'!I32</f>
        <v>0</v>
      </c>
      <c r="B12" s="645"/>
      <c r="C12" s="646"/>
      <c r="D12" s="647">
        <f>'5_FABRICATION_POST'!I33</f>
        <v>0</v>
      </c>
      <c r="E12" s="648"/>
      <c r="F12" s="649"/>
      <c r="G12" s="647">
        <f>'5_FABRICATION_POST'!I34</f>
        <v>0</v>
      </c>
      <c r="H12" s="648"/>
      <c r="I12" s="649"/>
      <c r="J12" s="647">
        <f>'5_FABRICATION_POST'!I35</f>
        <v>0</v>
      </c>
      <c r="K12" s="648"/>
      <c r="L12" s="649"/>
      <c r="M12" s="616"/>
      <c r="N12" s="617"/>
      <c r="O12" s="624" t="s">
        <v>342</v>
      </c>
      <c r="P12" s="624"/>
      <c r="Q12" s="625"/>
    </row>
    <row r="13" spans="1:17" x14ac:dyDescent="0.3">
      <c r="A13" s="218" t="s">
        <v>268</v>
      </c>
      <c r="B13" s="219"/>
      <c r="C13" s="220"/>
      <c r="D13" s="221"/>
      <c r="E13" s="222" t="s">
        <v>277</v>
      </c>
      <c r="F13" s="223"/>
      <c r="G13" s="224" t="s">
        <v>269</v>
      </c>
      <c r="H13" s="224"/>
      <c r="I13" s="224"/>
      <c r="J13" s="225" t="s">
        <v>343</v>
      </c>
      <c r="K13" s="226" t="s">
        <v>344</v>
      </c>
      <c r="L13" s="227" t="s">
        <v>590</v>
      </c>
      <c r="M13" s="228" t="s">
        <v>346</v>
      </c>
      <c r="N13" s="229" t="s">
        <v>271</v>
      </c>
      <c r="O13" s="230" t="s">
        <v>343</v>
      </c>
      <c r="P13" s="231" t="s">
        <v>345</v>
      </c>
    </row>
    <row r="14" spans="1:17" x14ac:dyDescent="0.3">
      <c r="A14" s="626" t="s">
        <v>275</v>
      </c>
      <c r="B14" s="627"/>
      <c r="C14" s="628"/>
      <c r="D14" s="232"/>
      <c r="E14" s="233" t="str">
        <f t="shared" ref="E14:E24" si="0">IF(D14=0," ",D14/$D$25)</f>
        <v xml:space="preserve"> </v>
      </c>
      <c r="F14" s="234"/>
      <c r="G14" s="580" t="s">
        <v>4</v>
      </c>
      <c r="H14" s="580"/>
      <c r="I14" s="581"/>
      <c r="J14" s="235"/>
      <c r="K14" s="236"/>
      <c r="L14" s="237"/>
      <c r="M14" s="238"/>
      <c r="N14" s="239">
        <f t="shared" ref="N14:N24" si="1">IF(M14=0,0,((M14-L14)/L14))</f>
        <v>0</v>
      </c>
      <c r="O14" s="240">
        <f>'7_DEVIS'!G2</f>
        <v>0</v>
      </c>
      <c r="P14" s="240">
        <f>'7_DEVIS'!H2</f>
        <v>0</v>
      </c>
      <c r="Q14" s="241"/>
    </row>
    <row r="15" spans="1:17" x14ac:dyDescent="0.3">
      <c r="A15" s="607" t="s">
        <v>213</v>
      </c>
      <c r="B15" s="608"/>
      <c r="C15" s="609"/>
      <c r="D15" s="232"/>
      <c r="E15" s="233" t="str">
        <f t="shared" si="0"/>
        <v xml:space="preserve"> </v>
      </c>
      <c r="F15" s="234"/>
      <c r="G15" s="580" t="s">
        <v>375</v>
      </c>
      <c r="H15" s="580"/>
      <c r="I15" s="581"/>
      <c r="J15" s="235"/>
      <c r="K15" s="236"/>
      <c r="L15" s="237"/>
      <c r="M15" s="238"/>
      <c r="N15" s="239">
        <f t="shared" si="1"/>
        <v>0</v>
      </c>
      <c r="O15" s="240">
        <f>'7_DEVIS'!G14</f>
        <v>0</v>
      </c>
      <c r="P15" s="240">
        <f>'7_DEVIS'!H14</f>
        <v>0</v>
      </c>
      <c r="Q15" s="241"/>
    </row>
    <row r="16" spans="1:17" x14ac:dyDescent="0.3">
      <c r="A16" s="607"/>
      <c r="B16" s="608"/>
      <c r="C16" s="609"/>
      <c r="D16" s="232"/>
      <c r="E16" s="233" t="str">
        <f t="shared" si="0"/>
        <v xml:space="preserve"> </v>
      </c>
      <c r="F16" s="234"/>
      <c r="G16" s="580" t="s">
        <v>447</v>
      </c>
      <c r="H16" s="580"/>
      <c r="I16" s="581"/>
      <c r="J16" s="235"/>
      <c r="K16" s="236"/>
      <c r="L16" s="237"/>
      <c r="M16" s="238"/>
      <c r="N16" s="239">
        <f t="shared" si="1"/>
        <v>0</v>
      </c>
      <c r="O16" s="240">
        <f>'7_DEVIS'!G67</f>
        <v>0</v>
      </c>
      <c r="P16" s="240">
        <f>'7_DEVIS'!H67</f>
        <v>0</v>
      </c>
      <c r="Q16" s="241"/>
    </row>
    <row r="17" spans="1:17" x14ac:dyDescent="0.3">
      <c r="A17" s="607"/>
      <c r="B17" s="608"/>
      <c r="C17" s="609"/>
      <c r="D17" s="232"/>
      <c r="E17" s="233" t="str">
        <f t="shared" si="0"/>
        <v xml:space="preserve"> </v>
      </c>
      <c r="F17" s="234"/>
      <c r="G17" s="580" t="s">
        <v>270</v>
      </c>
      <c r="H17" s="580"/>
      <c r="I17" s="581"/>
      <c r="J17" s="235"/>
      <c r="K17" s="236"/>
      <c r="L17" s="237"/>
      <c r="M17" s="238"/>
      <c r="N17" s="239">
        <f t="shared" si="1"/>
        <v>0</v>
      </c>
      <c r="O17" s="240">
        <f>'7_DEVIS'!G79</f>
        <v>0</v>
      </c>
      <c r="P17" s="240">
        <f>'7_DEVIS'!H79</f>
        <v>0</v>
      </c>
      <c r="Q17" s="241"/>
    </row>
    <row r="18" spans="1:17" x14ac:dyDescent="0.3">
      <c r="A18" s="607"/>
      <c r="B18" s="608"/>
      <c r="C18" s="609"/>
      <c r="D18" s="232"/>
      <c r="E18" s="233" t="str">
        <f t="shared" si="0"/>
        <v xml:space="preserve"> </v>
      </c>
      <c r="F18" s="234"/>
      <c r="G18" s="580" t="s">
        <v>466</v>
      </c>
      <c r="H18" s="580"/>
      <c r="I18" s="581"/>
      <c r="J18" s="235"/>
      <c r="K18" s="236"/>
      <c r="L18" s="237"/>
      <c r="M18" s="238"/>
      <c r="N18" s="239">
        <f t="shared" si="1"/>
        <v>0</v>
      </c>
      <c r="O18" s="240">
        <f>'7_DEVIS'!G89</f>
        <v>0</v>
      </c>
      <c r="P18" s="240">
        <f>'7_DEVIS'!H89</f>
        <v>0</v>
      </c>
      <c r="Q18" s="241"/>
    </row>
    <row r="19" spans="1:17" x14ac:dyDescent="0.3">
      <c r="A19" s="607"/>
      <c r="B19" s="608"/>
      <c r="C19" s="609"/>
      <c r="D19" s="232"/>
      <c r="E19" s="233" t="str">
        <f t="shared" si="0"/>
        <v xml:space="preserve"> </v>
      </c>
      <c r="F19" s="234"/>
      <c r="G19" s="580" t="s">
        <v>474</v>
      </c>
      <c r="H19" s="580"/>
      <c r="I19" s="581"/>
      <c r="J19" s="235"/>
      <c r="K19" s="236"/>
      <c r="L19" s="237"/>
      <c r="M19" s="238"/>
      <c r="N19" s="239">
        <f t="shared" si="1"/>
        <v>0</v>
      </c>
      <c r="O19" s="240">
        <f>'7_DEVIS'!G100</f>
        <v>0</v>
      </c>
      <c r="P19" s="240">
        <f>'7_DEVIS'!H100</f>
        <v>0</v>
      </c>
      <c r="Q19" s="241"/>
    </row>
    <row r="20" spans="1:17" x14ac:dyDescent="0.3">
      <c r="A20" s="607"/>
      <c r="B20" s="608"/>
      <c r="C20" s="609"/>
      <c r="D20" s="232"/>
      <c r="E20" s="233" t="str">
        <f t="shared" si="0"/>
        <v xml:space="preserve"> </v>
      </c>
      <c r="F20" s="234"/>
      <c r="G20" s="580" t="s">
        <v>38</v>
      </c>
      <c r="H20" s="580"/>
      <c r="I20" s="581"/>
      <c r="J20" s="235"/>
      <c r="K20" s="236"/>
      <c r="L20" s="237"/>
      <c r="M20" s="238"/>
      <c r="N20" s="239">
        <f t="shared" si="1"/>
        <v>0</v>
      </c>
      <c r="O20" s="240">
        <f>'7_DEVIS'!G108</f>
        <v>0</v>
      </c>
      <c r="P20" s="240">
        <f>'7_DEVIS'!H108</f>
        <v>0</v>
      </c>
      <c r="Q20" s="241"/>
    </row>
    <row r="21" spans="1:17" x14ac:dyDescent="0.3">
      <c r="A21" s="607"/>
      <c r="B21" s="608"/>
      <c r="C21" s="609"/>
      <c r="D21" s="232"/>
      <c r="E21" s="233" t="str">
        <f t="shared" si="0"/>
        <v xml:space="preserve"> </v>
      </c>
      <c r="F21" s="234"/>
      <c r="G21" s="580" t="s">
        <v>488</v>
      </c>
      <c r="H21" s="580"/>
      <c r="I21" s="581"/>
      <c r="J21" s="235"/>
      <c r="K21" s="236"/>
      <c r="L21" s="237"/>
      <c r="M21" s="238"/>
      <c r="N21" s="239">
        <f t="shared" si="1"/>
        <v>0</v>
      </c>
      <c r="O21" s="240">
        <f>'7_DEVIS'!G116</f>
        <v>0</v>
      </c>
      <c r="P21" s="240">
        <f>'7_DEVIS'!H116</f>
        <v>0</v>
      </c>
      <c r="Q21" s="241"/>
    </row>
    <row r="22" spans="1:17" x14ac:dyDescent="0.3">
      <c r="A22" s="607"/>
      <c r="B22" s="608"/>
      <c r="C22" s="609"/>
      <c r="D22" s="232"/>
      <c r="E22" s="233" t="str">
        <f t="shared" si="0"/>
        <v xml:space="preserve"> </v>
      </c>
      <c r="F22" s="234"/>
      <c r="G22" s="580" t="s">
        <v>48</v>
      </c>
      <c r="H22" s="580"/>
      <c r="I22" s="581"/>
      <c r="J22" s="235"/>
      <c r="K22" s="236"/>
      <c r="L22" s="237"/>
      <c r="M22" s="238"/>
      <c r="N22" s="239">
        <f t="shared" si="1"/>
        <v>0</v>
      </c>
      <c r="O22" s="240">
        <f>'7_DEVIS'!G128</f>
        <v>0</v>
      </c>
      <c r="P22" s="240">
        <f>'7_DEVIS'!H128</f>
        <v>0</v>
      </c>
      <c r="Q22" s="241"/>
    </row>
    <row r="23" spans="1:17" x14ac:dyDescent="0.3">
      <c r="A23" s="607"/>
      <c r="B23" s="608"/>
      <c r="C23" s="609"/>
      <c r="D23" s="232"/>
      <c r="E23" s="233" t="str">
        <f t="shared" si="0"/>
        <v xml:space="preserve"> </v>
      </c>
      <c r="F23" s="234"/>
      <c r="G23" s="580" t="s">
        <v>54</v>
      </c>
      <c r="H23" s="580"/>
      <c r="I23" s="581"/>
      <c r="J23" s="235"/>
      <c r="K23" s="236"/>
      <c r="L23" s="237"/>
      <c r="M23" s="238"/>
      <c r="N23" s="239">
        <f t="shared" si="1"/>
        <v>0</v>
      </c>
      <c r="O23" s="240">
        <f>'7_DEVIS'!G135</f>
        <v>0</v>
      </c>
      <c r="P23" s="240">
        <f>'7_DEVIS'!H135</f>
        <v>0</v>
      </c>
      <c r="Q23" s="241"/>
    </row>
    <row r="24" spans="1:17" x14ac:dyDescent="0.3">
      <c r="A24" s="610"/>
      <c r="B24" s="611"/>
      <c r="C24" s="612"/>
      <c r="D24" s="242"/>
      <c r="E24" s="243" t="str">
        <f t="shared" si="0"/>
        <v xml:space="preserve"> </v>
      </c>
      <c r="F24" s="244"/>
      <c r="G24" s="580" t="s">
        <v>55</v>
      </c>
      <c r="H24" s="580"/>
      <c r="I24" s="581"/>
      <c r="J24" s="235"/>
      <c r="K24" s="236"/>
      <c r="L24" s="237"/>
      <c r="M24" s="238"/>
      <c r="N24" s="239">
        <f t="shared" si="1"/>
        <v>0</v>
      </c>
      <c r="O24" s="240">
        <f>'7_DEVIS'!G137</f>
        <v>0</v>
      </c>
      <c r="P24" s="240">
        <f>'7_DEVIS'!H137</f>
        <v>0</v>
      </c>
      <c r="Q24" s="241"/>
    </row>
    <row r="25" spans="1:17" x14ac:dyDescent="0.3">
      <c r="A25" s="601" t="s">
        <v>56</v>
      </c>
      <c r="B25" s="602"/>
      <c r="C25" s="603"/>
      <c r="D25" s="245">
        <f>SUM(D14:D24)</f>
        <v>0</v>
      </c>
      <c r="E25" s="246">
        <f>SUM(E14:E24)</f>
        <v>0</v>
      </c>
      <c r="F25" s="246"/>
      <c r="G25" s="601" t="s">
        <v>56</v>
      </c>
      <c r="H25" s="602"/>
      <c r="I25" s="603"/>
      <c r="J25" s="247">
        <f>SUM(J14:J24)</f>
        <v>0</v>
      </c>
      <c r="K25" s="409">
        <f>SUM(L14:L24)</f>
        <v>0</v>
      </c>
      <c r="L25" s="409">
        <f>SUM(M14:M24)</f>
        <v>0</v>
      </c>
      <c r="M25" s="248">
        <f>SUM(M14:M24)</f>
        <v>0</v>
      </c>
      <c r="N25" s="249">
        <f>IF(M25=0,0,((M25-K25)/K25))</f>
        <v>0</v>
      </c>
      <c r="O25" s="250">
        <f>SUM(O14:O24)</f>
        <v>0</v>
      </c>
      <c r="P25" s="250">
        <f>SUM(P14:P24)</f>
        <v>0</v>
      </c>
      <c r="Q25" s="250"/>
    </row>
    <row r="26" spans="1:17" x14ac:dyDescent="0.3">
      <c r="A26" s="574" t="s">
        <v>347</v>
      </c>
      <c r="B26" s="575"/>
      <c r="C26" s="576"/>
      <c r="D26" s="604">
        <f>'4_AUTEURS'!F2</f>
        <v>0</v>
      </c>
      <c r="E26" s="605"/>
      <c r="F26" s="606"/>
      <c r="G26" s="580" t="s">
        <v>348</v>
      </c>
      <c r="H26" s="580"/>
      <c r="I26" s="581"/>
      <c r="J26" s="235"/>
      <c r="K26" s="236"/>
      <c r="L26" s="237"/>
      <c r="M26" s="251"/>
      <c r="N26" s="239">
        <f>IF(M26=0,0,((M26-L26)/L26))</f>
        <v>0</v>
      </c>
      <c r="O26" s="399">
        <f>'7_DEVIS'!G4+'7_DEVIS'!G5+'7_DEVIS'!G6+'7_DEVIS'!G7+'7_DEVIS'!G8</f>
        <v>0</v>
      </c>
      <c r="P26" s="399">
        <f>'7_DEVIS'!H4+'7_DEVIS'!H5+'7_DEVIS'!H6+'7_DEVIS'!H7+'7_DEVIS'!H8</f>
        <v>0</v>
      </c>
      <c r="Q26" s="241"/>
    </row>
    <row r="27" spans="1:17" x14ac:dyDescent="0.3">
      <c r="A27" s="577" t="s">
        <v>276</v>
      </c>
      <c r="B27" s="578"/>
      <c r="C27" s="579"/>
      <c r="D27" s="406">
        <v>0</v>
      </c>
      <c r="E27" s="407"/>
      <c r="F27" s="408"/>
      <c r="G27" s="580" t="s">
        <v>349</v>
      </c>
      <c r="H27" s="580"/>
      <c r="I27" s="581"/>
      <c r="J27" s="235"/>
      <c r="K27" s="236"/>
      <c r="L27" s="237"/>
      <c r="M27" s="251"/>
      <c r="N27" s="239">
        <f>IF(M27=0,0,((M27-L27)/L27))</f>
        <v>0</v>
      </c>
      <c r="O27" s="400" t="s">
        <v>552</v>
      </c>
      <c r="P27" s="400" t="s">
        <v>552</v>
      </c>
      <c r="Q27" s="241"/>
    </row>
    <row r="28" spans="1:17" ht="12" customHeight="1" x14ac:dyDescent="0.3">
      <c r="A28" s="252" t="s">
        <v>350</v>
      </c>
      <c r="B28" s="582"/>
      <c r="C28" s="583"/>
      <c r="D28" s="253"/>
      <c r="E28" s="253"/>
      <c r="F28" s="254"/>
      <c r="G28" s="584" t="s">
        <v>351</v>
      </c>
      <c r="H28" s="584"/>
      <c r="I28" s="585"/>
      <c r="J28" s="255"/>
      <c r="K28" s="256"/>
      <c r="L28" s="257"/>
      <c r="M28" s="410"/>
      <c r="N28" s="411">
        <f>IF(M28=0,0,((M28-L28)/L28))</f>
        <v>0</v>
      </c>
      <c r="O28" s="401" t="s">
        <v>552</v>
      </c>
      <c r="P28" s="401" t="s">
        <v>552</v>
      </c>
      <c r="Q28" s="258"/>
    </row>
    <row r="29" spans="1:17" ht="12" customHeight="1" x14ac:dyDescent="0.3">
      <c r="A29" s="650" t="s">
        <v>278</v>
      </c>
      <c r="B29" s="651"/>
      <c r="C29" s="651"/>
      <c r="D29" s="651"/>
      <c r="E29" s="651"/>
      <c r="F29" s="651"/>
      <c r="G29" s="651"/>
      <c r="H29" s="651"/>
      <c r="I29" s="651"/>
      <c r="J29" s="651"/>
      <c r="K29" s="651"/>
      <c r="L29" s="651"/>
      <c r="M29" s="262"/>
      <c r="N29" s="263"/>
      <c r="O29" s="73"/>
      <c r="P29" s="73"/>
      <c r="Q29" s="73"/>
    </row>
    <row r="30" spans="1:17" ht="12" customHeight="1" x14ac:dyDescent="0.3">
      <c r="A30" s="652"/>
      <c r="B30" s="653"/>
      <c r="C30" s="653"/>
      <c r="D30" s="653"/>
      <c r="E30" s="653"/>
      <c r="F30" s="653"/>
      <c r="G30" s="653"/>
      <c r="H30" s="653"/>
      <c r="I30" s="653"/>
      <c r="J30" s="653"/>
      <c r="K30" s="653"/>
      <c r="L30" s="653"/>
      <c r="M30" s="264"/>
      <c r="N30" s="265"/>
      <c r="O30" s="73"/>
      <c r="P30" s="73"/>
      <c r="Q30" s="73"/>
    </row>
    <row r="31" spans="1:17" x14ac:dyDescent="0.3">
      <c r="A31" s="571">
        <f>'3_ENTREPRISE'!B5</f>
        <v>0</v>
      </c>
      <c r="B31" s="572"/>
      <c r="C31" s="572"/>
      <c r="D31" s="572"/>
      <c r="E31" s="572"/>
      <c r="F31" s="573"/>
      <c r="G31" s="266" t="s">
        <v>296</v>
      </c>
      <c r="H31" s="267"/>
      <c r="I31" s="267"/>
      <c r="J31" s="267"/>
      <c r="K31" s="267"/>
      <c r="L31" s="267"/>
      <c r="M31" s="267"/>
      <c r="N31" s="268"/>
    </row>
    <row r="32" spans="1:17" x14ac:dyDescent="0.3">
      <c r="A32" s="656">
        <f>'2_PRODUCTION'!B9</f>
        <v>0</v>
      </c>
      <c r="B32" s="657"/>
      <c r="C32" s="657"/>
      <c r="D32" s="657"/>
      <c r="E32" s="657"/>
      <c r="F32" s="658"/>
      <c r="G32" s="269"/>
      <c r="H32" s="270"/>
      <c r="I32" s="270"/>
      <c r="J32" s="270"/>
      <c r="K32" s="270"/>
      <c r="L32" s="270"/>
      <c r="M32" s="270"/>
      <c r="N32" s="271"/>
    </row>
    <row r="33" spans="1:17" x14ac:dyDescent="0.3">
      <c r="A33" s="659" t="s">
        <v>279</v>
      </c>
      <c r="B33" s="660"/>
      <c r="C33" s="660"/>
      <c r="D33" s="660"/>
      <c r="E33" s="660"/>
      <c r="F33" s="661"/>
      <c r="G33" s="272"/>
      <c r="H33" s="273"/>
      <c r="I33" s="273"/>
      <c r="J33" s="273"/>
      <c r="K33" s="273"/>
      <c r="L33" s="273"/>
      <c r="M33" s="273"/>
      <c r="N33" s="274"/>
    </row>
    <row r="34" spans="1:17" ht="12" customHeight="1" x14ac:dyDescent="0.3">
      <c r="A34" s="110"/>
      <c r="B34" s="110"/>
      <c r="C34" s="110"/>
      <c r="D34" s="110"/>
      <c r="E34" s="110"/>
      <c r="F34" s="110"/>
      <c r="G34" s="110"/>
      <c r="H34" s="110"/>
      <c r="I34" s="110"/>
      <c r="J34" s="110"/>
      <c r="K34" s="110"/>
      <c r="L34" s="110"/>
      <c r="M34" s="110"/>
      <c r="N34" s="110"/>
    </row>
    <row r="35" spans="1:17" x14ac:dyDescent="0.3">
      <c r="A35" s="641" t="s">
        <v>57</v>
      </c>
      <c r="B35" s="642"/>
      <c r="C35" s="642"/>
      <c r="D35" s="643"/>
      <c r="E35" s="654">
        <f>'3_ENTREPRISE'!B26</f>
        <v>0</v>
      </c>
      <c r="F35" s="655"/>
      <c r="G35" s="655"/>
      <c r="H35" s="655"/>
      <c r="I35" s="641"/>
      <c r="J35" s="642"/>
      <c r="K35" s="642"/>
      <c r="L35" s="642"/>
      <c r="M35" s="642"/>
      <c r="N35" s="643"/>
    </row>
    <row r="36" spans="1:17" x14ac:dyDescent="0.3">
      <c r="A36" s="641" t="s">
        <v>100</v>
      </c>
      <c r="B36" s="642"/>
      <c r="C36" s="642"/>
      <c r="D36" s="643"/>
      <c r="E36" s="662">
        <f>'3_ENTREPRISE'!B27</f>
        <v>0</v>
      </c>
      <c r="F36" s="663"/>
      <c r="G36" s="663"/>
      <c r="H36" s="663"/>
      <c r="I36" s="641"/>
      <c r="J36" s="642"/>
      <c r="K36" s="642"/>
      <c r="L36" s="642"/>
      <c r="M36" s="642"/>
      <c r="N36" s="643"/>
    </row>
    <row r="37" spans="1:17" x14ac:dyDescent="0.3">
      <c r="A37" s="641" t="s">
        <v>1</v>
      </c>
      <c r="B37" s="642"/>
      <c r="C37" s="642"/>
      <c r="D37" s="643"/>
      <c r="E37" s="654">
        <f>'3_ENTREPRISE'!B28</f>
        <v>0</v>
      </c>
      <c r="F37" s="655"/>
      <c r="G37" s="655"/>
      <c r="H37" s="655"/>
      <c r="I37" s="641"/>
      <c r="J37" s="642"/>
      <c r="K37" s="642"/>
      <c r="L37" s="642"/>
      <c r="M37" s="642"/>
      <c r="N37" s="643"/>
    </row>
    <row r="38" spans="1:17" s="107" customFormat="1" ht="12.5" thickBot="1" x14ac:dyDescent="0.35">
      <c r="A38"/>
      <c r="B38"/>
      <c r="C38"/>
      <c r="D38"/>
      <c r="E38"/>
      <c r="F38"/>
      <c r="G38"/>
      <c r="H38"/>
      <c r="I38"/>
      <c r="J38"/>
      <c r="K38"/>
      <c r="L38"/>
      <c r="M38"/>
      <c r="N38"/>
      <c r="O38"/>
      <c r="P38"/>
      <c r="Q38"/>
    </row>
    <row r="39" spans="1:17" s="107" customFormat="1" ht="73.5" x14ac:dyDescent="0.3">
      <c r="A39" s="148"/>
      <c r="B39" s="119" t="s">
        <v>286</v>
      </c>
      <c r="C39" s="137" t="s">
        <v>248</v>
      </c>
      <c r="D39" s="138" t="s">
        <v>352</v>
      </c>
      <c r="E39" s="120" t="s">
        <v>362</v>
      </c>
      <c r="F39" s="120" t="s">
        <v>284</v>
      </c>
      <c r="G39" s="120" t="s">
        <v>285</v>
      </c>
      <c r="H39" s="121" t="s">
        <v>282</v>
      </c>
      <c r="I39" s="119" t="s">
        <v>294</v>
      </c>
      <c r="J39" s="120" t="s">
        <v>291</v>
      </c>
      <c r="K39" s="120" t="s">
        <v>292</v>
      </c>
      <c r="L39" s="121" t="s">
        <v>293</v>
      </c>
      <c r="M39" s="119" t="s">
        <v>290</v>
      </c>
      <c r="N39" s="130" t="s">
        <v>353</v>
      </c>
    </row>
    <row r="40" spans="1:17" s="107" customFormat="1" x14ac:dyDescent="0.3">
      <c r="A40" s="149" t="s">
        <v>287</v>
      </c>
      <c r="B40" s="139">
        <f>'2_PRODUCTION'!D3</f>
        <v>0</v>
      </c>
      <c r="C40" s="109">
        <f>'2_PRODUCTION'!H3</f>
        <v>0</v>
      </c>
      <c r="D40" s="112" t="str">
        <f>IF(B40=0," ",C40/B40)</f>
        <v xml:space="preserve"> </v>
      </c>
      <c r="E40" s="108"/>
      <c r="F40" s="109">
        <f>E40*125%</f>
        <v>0</v>
      </c>
      <c r="G40" s="109">
        <f>E40*150%</f>
        <v>0</v>
      </c>
      <c r="H40" s="132">
        <f>IF(B40&lt;4000000,B40*20%,4000000*20%)</f>
        <v>0</v>
      </c>
      <c r="I40" s="122"/>
      <c r="J40" s="114"/>
      <c r="K40" s="117">
        <f>'1_TITRE'!$L$8*'1_TITRE'!$L$10</f>
        <v>0</v>
      </c>
      <c r="L40" s="123">
        <f>(K40/60)*12000</f>
        <v>0</v>
      </c>
      <c r="M40" s="131"/>
      <c r="N40" s="132"/>
    </row>
    <row r="41" spans="1:17" x14ac:dyDescent="0.3">
      <c r="A41" s="150" t="s">
        <v>288</v>
      </c>
      <c r="B41" s="140"/>
      <c r="C41" s="78"/>
      <c r="D41" s="113" t="str">
        <f t="shared" ref="D41:D42" si="2">IF(B41=0," ",C41/B41)</f>
        <v xml:space="preserve"> </v>
      </c>
      <c r="E41" s="77"/>
      <c r="F41" s="111">
        <f t="shared" ref="F41:F42" si="3">E41*125%</f>
        <v>0</v>
      </c>
      <c r="G41" s="111">
        <f t="shared" ref="G41:G42" si="4">E41*150%</f>
        <v>0</v>
      </c>
      <c r="H41" s="141">
        <f t="shared" ref="H41:H42" si="5">IF(B41&lt;4000000,B41*20%,4000000*20%)</f>
        <v>0</v>
      </c>
      <c r="I41" s="124"/>
      <c r="J41" s="115"/>
      <c r="K41" s="118">
        <f>'1_TITRE'!$L$8*'1_TITRE'!$L$10</f>
        <v>0</v>
      </c>
      <c r="L41" s="125">
        <f t="shared" ref="L41:L42" si="6">(K41/60)*12000</f>
        <v>0</v>
      </c>
      <c r="M41" s="133"/>
      <c r="N41" s="134"/>
      <c r="O41" s="107"/>
      <c r="P41" s="107"/>
      <c r="Q41" s="107"/>
    </row>
    <row r="42" spans="1:17" ht="22" thickBot="1" x14ac:dyDescent="0.35">
      <c r="A42" s="151" t="s">
        <v>289</v>
      </c>
      <c r="B42" s="142"/>
      <c r="C42" s="143"/>
      <c r="D42" s="144" t="str">
        <f t="shared" si="2"/>
        <v xml:space="preserve"> </v>
      </c>
      <c r="E42" s="145"/>
      <c r="F42" s="146">
        <f t="shared" si="3"/>
        <v>0</v>
      </c>
      <c r="G42" s="146">
        <f t="shared" si="4"/>
        <v>0</v>
      </c>
      <c r="H42" s="147">
        <f t="shared" si="5"/>
        <v>0</v>
      </c>
      <c r="I42" s="126"/>
      <c r="J42" s="127"/>
      <c r="K42" s="128">
        <f>'1_TITRE'!$L$8*'1_TITRE'!$L$10</f>
        <v>0</v>
      </c>
      <c r="L42" s="129">
        <f t="shared" si="6"/>
        <v>0</v>
      </c>
      <c r="M42" s="135"/>
      <c r="N42" s="136"/>
    </row>
    <row r="48" spans="1:17" x14ac:dyDescent="0.3">
      <c r="A48" s="52" t="s">
        <v>186</v>
      </c>
      <c r="B48" s="51"/>
      <c r="C48" s="51"/>
      <c r="D48" s="51"/>
      <c r="E48" s="51"/>
      <c r="F48" s="51"/>
      <c r="G48" s="51"/>
      <c r="H48" s="51"/>
      <c r="I48" s="51"/>
      <c r="J48" s="51"/>
      <c r="K48" s="51"/>
      <c r="L48" s="51"/>
      <c r="M48" s="51"/>
      <c r="N48" s="51"/>
    </row>
    <row r="49" spans="1:14" x14ac:dyDescent="0.3">
      <c r="A49" s="208" t="s">
        <v>354</v>
      </c>
      <c r="B49" s="208"/>
      <c r="C49" s="208"/>
      <c r="D49" s="208" t="s">
        <v>355</v>
      </c>
      <c r="E49" s="208"/>
      <c r="F49" s="46"/>
      <c r="G49" s="208" t="s">
        <v>356</v>
      </c>
      <c r="H49" s="208"/>
      <c r="I49" s="208"/>
      <c r="J49" s="208" t="s">
        <v>166</v>
      </c>
      <c r="K49" s="208" t="s">
        <v>187</v>
      </c>
      <c r="L49" s="208" t="s">
        <v>357</v>
      </c>
      <c r="M49" s="46"/>
      <c r="N49" s="46"/>
    </row>
    <row r="50" spans="1:14" x14ac:dyDescent="0.3">
      <c r="A50" s="208"/>
      <c r="B50" s="208"/>
      <c r="C50" s="208"/>
      <c r="D50" s="208"/>
      <c r="E50" s="208"/>
      <c r="F50" s="46"/>
      <c r="G50" s="208"/>
      <c r="H50" s="208"/>
      <c r="I50" s="208"/>
      <c r="J50" s="208"/>
      <c r="K50" s="208"/>
      <c r="L50" s="208"/>
      <c r="M50" s="46"/>
      <c r="N50" s="46"/>
    </row>
    <row r="51" spans="1:14" x14ac:dyDescent="0.3">
      <c r="A51" s="46" t="s">
        <v>145</v>
      </c>
      <c r="B51" s="46"/>
      <c r="C51" s="46"/>
      <c r="D51" s="46" t="s">
        <v>158</v>
      </c>
      <c r="E51" s="46"/>
      <c r="F51" s="46"/>
      <c r="G51" s="46" t="s">
        <v>161</v>
      </c>
      <c r="H51" s="46"/>
      <c r="I51" s="46"/>
      <c r="J51" s="46" t="s">
        <v>167</v>
      </c>
      <c r="K51" s="46" t="s">
        <v>188</v>
      </c>
      <c r="L51" s="46" t="s">
        <v>358</v>
      </c>
      <c r="M51" s="46"/>
      <c r="N51" s="46"/>
    </row>
    <row r="52" spans="1:14" x14ac:dyDescent="0.3">
      <c r="A52" s="46" t="s">
        <v>144</v>
      </c>
      <c r="B52" s="46"/>
      <c r="C52" s="46"/>
      <c r="D52" s="46" t="s">
        <v>159</v>
      </c>
      <c r="E52" s="46"/>
      <c r="F52" s="46"/>
      <c r="G52" s="46" t="s">
        <v>163</v>
      </c>
      <c r="H52" s="46"/>
      <c r="I52" s="46"/>
      <c r="J52" s="46" t="s">
        <v>168</v>
      </c>
      <c r="K52" s="46" t="s">
        <v>265</v>
      </c>
      <c r="L52" s="46" t="s">
        <v>567</v>
      </c>
      <c r="M52" s="46"/>
      <c r="N52" s="46"/>
    </row>
    <row r="53" spans="1:14" x14ac:dyDescent="0.3">
      <c r="A53" s="46" t="s">
        <v>157</v>
      </c>
      <c r="B53" s="46"/>
      <c r="C53" s="46"/>
      <c r="D53" s="46" t="s">
        <v>359</v>
      </c>
      <c r="E53" s="46"/>
      <c r="F53" s="46"/>
      <c r="G53" s="46" t="s">
        <v>164</v>
      </c>
      <c r="H53" s="46"/>
      <c r="I53" s="46"/>
      <c r="J53" s="46" t="s">
        <v>169</v>
      </c>
      <c r="K53" s="46" t="s">
        <v>189</v>
      </c>
      <c r="L53" s="46" t="s">
        <v>360</v>
      </c>
      <c r="M53" s="46"/>
      <c r="N53" s="46"/>
    </row>
    <row r="54" spans="1:14" x14ac:dyDescent="0.3">
      <c r="A54" s="46" t="s">
        <v>160</v>
      </c>
      <c r="B54" s="46"/>
      <c r="C54" s="46"/>
      <c r="D54" s="46" t="s">
        <v>361</v>
      </c>
      <c r="E54" s="46"/>
      <c r="F54" s="46"/>
      <c r="G54" s="46" t="s">
        <v>162</v>
      </c>
      <c r="H54" s="46"/>
      <c r="I54" s="46"/>
      <c r="J54" s="46" t="s">
        <v>170</v>
      </c>
      <c r="K54" s="46"/>
      <c r="L54" s="46"/>
      <c r="M54" s="46"/>
      <c r="N54" s="46"/>
    </row>
    <row r="55" spans="1:14" x14ac:dyDescent="0.3">
      <c r="A55" s="46"/>
      <c r="B55" s="46"/>
      <c r="C55" s="46"/>
      <c r="D55" s="46" t="s">
        <v>160</v>
      </c>
      <c r="E55" s="46"/>
      <c r="F55" s="46"/>
      <c r="G55" s="46" t="s">
        <v>165</v>
      </c>
      <c r="H55" s="46"/>
      <c r="I55" s="46"/>
      <c r="J55" s="46" t="s">
        <v>171</v>
      </c>
      <c r="K55" s="46"/>
      <c r="L55" s="46"/>
      <c r="M55" s="46"/>
      <c r="N55" s="46"/>
    </row>
    <row r="56" spans="1:14" x14ac:dyDescent="0.3">
      <c r="A56" s="46"/>
      <c r="B56" s="46"/>
      <c r="C56" s="46"/>
      <c r="D56" s="46"/>
      <c r="E56" s="46"/>
      <c r="F56" s="46"/>
      <c r="G56" s="46" t="s">
        <v>563</v>
      </c>
      <c r="H56" s="46"/>
      <c r="I56" s="46"/>
      <c r="J56" s="46" t="s">
        <v>172</v>
      </c>
      <c r="K56" s="46"/>
      <c r="L56" s="46"/>
      <c r="M56" s="46"/>
      <c r="N56" s="46"/>
    </row>
    <row r="57" spans="1:14" x14ac:dyDescent="0.3">
      <c r="A57" s="46"/>
      <c r="B57" s="46"/>
      <c r="C57" s="46"/>
      <c r="D57" s="46"/>
      <c r="E57" s="46"/>
      <c r="F57" s="46"/>
      <c r="G57" s="46" t="s">
        <v>564</v>
      </c>
      <c r="H57" s="46"/>
      <c r="I57" s="46"/>
      <c r="J57" s="46"/>
      <c r="K57" s="46"/>
      <c r="L57" s="46"/>
      <c r="M57" s="46"/>
      <c r="N57" s="46"/>
    </row>
    <row r="58" spans="1:14" x14ac:dyDescent="0.3">
      <c r="A58" s="46"/>
      <c r="B58" s="46"/>
      <c r="C58" s="46"/>
      <c r="D58" s="46"/>
      <c r="E58" s="46"/>
      <c r="F58" s="46"/>
      <c r="G58" s="46" t="s">
        <v>565</v>
      </c>
      <c r="H58" s="46"/>
      <c r="I58" s="46"/>
      <c r="J58" s="46" t="s">
        <v>173</v>
      </c>
      <c r="K58" s="46"/>
      <c r="L58" s="46"/>
      <c r="M58" s="46"/>
      <c r="N58" s="46"/>
    </row>
    <row r="59" spans="1:14" x14ac:dyDescent="0.3">
      <c r="A59" s="46"/>
      <c r="B59" s="46"/>
      <c r="C59" s="46"/>
      <c r="D59" s="46"/>
      <c r="E59" s="46"/>
      <c r="F59" s="46"/>
      <c r="G59" s="46" t="s">
        <v>566</v>
      </c>
      <c r="H59" s="46"/>
      <c r="I59" s="46"/>
      <c r="J59" s="46" t="s">
        <v>174</v>
      </c>
      <c r="K59" s="46"/>
      <c r="L59" s="46"/>
      <c r="M59" s="46"/>
      <c r="N59" s="46"/>
    </row>
    <row r="60" spans="1:14" x14ac:dyDescent="0.3">
      <c r="A60" s="46"/>
      <c r="B60" s="46"/>
      <c r="C60" s="46"/>
      <c r="D60" s="46"/>
      <c r="E60" s="46"/>
      <c r="F60" s="46"/>
      <c r="G60" s="46" t="s">
        <v>160</v>
      </c>
      <c r="H60" s="46"/>
      <c r="I60" s="46"/>
      <c r="J60" s="46" t="s">
        <v>175</v>
      </c>
      <c r="K60" s="46"/>
      <c r="L60" s="46"/>
      <c r="M60" s="46"/>
      <c r="N60" s="46"/>
    </row>
    <row r="61" spans="1:14" x14ac:dyDescent="0.3">
      <c r="A61" s="46"/>
      <c r="B61" s="46"/>
      <c r="C61" s="46"/>
      <c r="D61" s="46"/>
      <c r="E61" s="46"/>
      <c r="F61" s="46"/>
      <c r="G61" s="46"/>
      <c r="H61" s="46"/>
      <c r="I61" s="46"/>
      <c r="J61" s="46" t="s">
        <v>176</v>
      </c>
      <c r="K61" s="46"/>
      <c r="L61" s="46"/>
      <c r="M61" s="46"/>
      <c r="N61" s="46"/>
    </row>
    <row r="62" spans="1:14" x14ac:dyDescent="0.3">
      <c r="A62" s="46"/>
      <c r="B62" s="46"/>
      <c r="C62" s="46"/>
      <c r="D62" s="46"/>
      <c r="E62" s="46"/>
      <c r="F62" s="46"/>
      <c r="G62" s="46"/>
      <c r="H62" s="46"/>
      <c r="I62" s="46"/>
      <c r="J62" s="46" t="s">
        <v>177</v>
      </c>
      <c r="K62" s="46"/>
      <c r="L62" s="46"/>
      <c r="M62" s="46"/>
      <c r="N62" s="46"/>
    </row>
    <row r="63" spans="1:14" x14ac:dyDescent="0.3">
      <c r="A63" s="46"/>
      <c r="B63" s="46"/>
      <c r="C63" s="46"/>
      <c r="D63" s="46"/>
      <c r="E63" s="46"/>
      <c r="F63" s="46"/>
      <c r="G63" s="46"/>
      <c r="H63" s="46"/>
      <c r="I63" s="46"/>
      <c r="J63" s="46" t="s">
        <v>178</v>
      </c>
      <c r="K63" s="46"/>
      <c r="L63" s="46"/>
      <c r="M63" s="46"/>
      <c r="N63" s="46"/>
    </row>
    <row r="64" spans="1:14" x14ac:dyDescent="0.3">
      <c r="A64" s="46"/>
      <c r="B64" s="46"/>
      <c r="C64" s="46"/>
      <c r="D64" s="46"/>
      <c r="E64" s="46"/>
      <c r="F64" s="46"/>
      <c r="G64" s="46"/>
      <c r="H64" s="46"/>
      <c r="I64" s="46"/>
      <c r="J64" s="46" t="s">
        <v>245</v>
      </c>
      <c r="K64" s="46"/>
      <c r="L64" s="46"/>
      <c r="M64" s="46"/>
      <c r="N64" s="46"/>
    </row>
    <row r="65" spans="1:14" x14ac:dyDescent="0.3">
      <c r="A65" s="46"/>
      <c r="B65" s="46"/>
      <c r="C65" s="46"/>
      <c r="D65" s="46"/>
      <c r="E65" s="46"/>
      <c r="F65" s="46"/>
      <c r="G65" s="46"/>
      <c r="H65" s="46"/>
      <c r="I65" s="46"/>
      <c r="J65" s="46" t="s">
        <v>179</v>
      </c>
      <c r="K65" s="46"/>
      <c r="L65" s="46"/>
      <c r="M65" s="46"/>
      <c r="N65" s="46"/>
    </row>
    <row r="66" spans="1:14" x14ac:dyDescent="0.3">
      <c r="A66" s="46"/>
      <c r="B66" s="46"/>
      <c r="C66" s="46"/>
      <c r="D66" s="46"/>
      <c r="E66" s="46"/>
      <c r="F66" s="46"/>
      <c r="G66" s="46"/>
      <c r="H66" s="46"/>
      <c r="I66" s="46"/>
      <c r="J66" s="46" t="s">
        <v>180</v>
      </c>
      <c r="K66" s="46"/>
      <c r="L66" s="46"/>
      <c r="M66" s="46"/>
      <c r="N66" s="46"/>
    </row>
    <row r="67" spans="1:14" x14ac:dyDescent="0.3">
      <c r="A67" s="46"/>
      <c r="B67" s="46"/>
      <c r="C67" s="46"/>
      <c r="D67" s="46"/>
      <c r="E67" s="46"/>
      <c r="F67" s="46"/>
      <c r="G67" s="46"/>
      <c r="H67" s="46"/>
      <c r="I67" s="46"/>
      <c r="J67" s="46" t="s">
        <v>181</v>
      </c>
      <c r="K67" s="46"/>
      <c r="L67" s="46"/>
      <c r="M67" s="46"/>
      <c r="N67" s="46"/>
    </row>
    <row r="68" spans="1:14" x14ac:dyDescent="0.3">
      <c r="A68" s="46"/>
      <c r="B68" s="46"/>
      <c r="C68" s="46"/>
      <c r="D68" s="46"/>
      <c r="E68" s="46"/>
      <c r="F68" s="46"/>
      <c r="G68" s="46"/>
      <c r="H68" s="46"/>
      <c r="I68" s="46"/>
      <c r="J68" s="46" t="s">
        <v>182</v>
      </c>
      <c r="K68" s="46"/>
      <c r="L68" s="46"/>
      <c r="M68" s="46"/>
      <c r="N68" s="46"/>
    </row>
    <row r="69" spans="1:14" x14ac:dyDescent="0.3">
      <c r="A69" s="46"/>
      <c r="B69" s="46"/>
      <c r="C69" s="46"/>
      <c r="D69" s="46"/>
      <c r="E69" s="46"/>
      <c r="F69" s="46"/>
      <c r="G69" s="46"/>
      <c r="H69" s="46"/>
      <c r="I69" s="46"/>
      <c r="J69" s="46" t="s">
        <v>183</v>
      </c>
      <c r="K69" s="46"/>
      <c r="L69" s="46"/>
      <c r="M69" s="46"/>
      <c r="N69" s="46"/>
    </row>
    <row r="70" spans="1:14" x14ac:dyDescent="0.3">
      <c r="A70" s="46"/>
      <c r="B70" s="46"/>
      <c r="C70" s="46"/>
      <c r="D70" s="46"/>
      <c r="E70" s="46"/>
      <c r="F70" s="46"/>
      <c r="G70" s="46"/>
      <c r="H70" s="46"/>
      <c r="I70" s="46"/>
      <c r="J70" s="46"/>
      <c r="K70" s="46"/>
      <c r="L70" s="46"/>
      <c r="M70" s="46"/>
      <c r="N70" s="46"/>
    </row>
    <row r="71" spans="1:14" x14ac:dyDescent="0.3">
      <c r="A71" s="46"/>
      <c r="B71" s="46"/>
      <c r="C71" s="46"/>
      <c r="D71" s="46"/>
      <c r="E71" s="46"/>
      <c r="F71" s="46"/>
      <c r="G71" s="46"/>
      <c r="H71" s="46"/>
      <c r="I71" s="46"/>
      <c r="J71" s="46" t="s">
        <v>184</v>
      </c>
      <c r="K71" s="46"/>
      <c r="L71" s="46"/>
      <c r="M71" s="46"/>
      <c r="N71" s="46"/>
    </row>
    <row r="72" spans="1:14" x14ac:dyDescent="0.3">
      <c r="A72" s="46"/>
      <c r="B72" s="46"/>
      <c r="C72" s="46"/>
      <c r="D72" s="46"/>
      <c r="E72" s="46"/>
      <c r="F72" s="46"/>
      <c r="G72" s="46"/>
      <c r="H72" s="46"/>
      <c r="I72" s="46"/>
      <c r="J72" s="46" t="s">
        <v>185</v>
      </c>
      <c r="K72" s="46"/>
      <c r="L72" s="46"/>
      <c r="M72" s="46"/>
      <c r="N72" s="46"/>
    </row>
    <row r="73" spans="1:14" x14ac:dyDescent="0.3">
      <c r="A73" s="116"/>
      <c r="B73" s="116"/>
      <c r="C73" s="116"/>
      <c r="D73" s="116"/>
      <c r="E73" s="116"/>
      <c r="F73" s="116"/>
      <c r="G73" s="116"/>
      <c r="H73" s="116"/>
      <c r="I73" s="116"/>
      <c r="J73" s="116"/>
      <c r="K73" s="116"/>
      <c r="L73" s="116"/>
      <c r="M73" s="46"/>
      <c r="N73" s="46"/>
    </row>
  </sheetData>
  <sheetProtection formatCells="0" selectLockedCells="1"/>
  <mergeCells count="72">
    <mergeCell ref="I35:N35"/>
    <mergeCell ref="I36:N36"/>
    <mergeCell ref="I37:N37"/>
    <mergeCell ref="A12:C12"/>
    <mergeCell ref="D12:F12"/>
    <mergeCell ref="G12:I12"/>
    <mergeCell ref="J12:L12"/>
    <mergeCell ref="A29:L30"/>
    <mergeCell ref="A37:D37"/>
    <mergeCell ref="E37:H37"/>
    <mergeCell ref="A32:F32"/>
    <mergeCell ref="A33:F33"/>
    <mergeCell ref="A36:D36"/>
    <mergeCell ref="E36:H36"/>
    <mergeCell ref="E35:H35"/>
    <mergeCell ref="A35:D35"/>
    <mergeCell ref="G18:I18"/>
    <mergeCell ref="G20:I20"/>
    <mergeCell ref="A9:L9"/>
    <mergeCell ref="G10:I10"/>
    <mergeCell ref="A10:C10"/>
    <mergeCell ref="D10:F10"/>
    <mergeCell ref="J10:L10"/>
    <mergeCell ref="A11:C11"/>
    <mergeCell ref="D11:F11"/>
    <mergeCell ref="G11:I11"/>
    <mergeCell ref="J11:L11"/>
    <mergeCell ref="A25:C25"/>
    <mergeCell ref="A17:C17"/>
    <mergeCell ref="A18:C18"/>
    <mergeCell ref="A19:C19"/>
    <mergeCell ref="A20:C20"/>
    <mergeCell ref="A21:C21"/>
    <mergeCell ref="A22:C22"/>
    <mergeCell ref="O1:Q1"/>
    <mergeCell ref="C2:D2"/>
    <mergeCell ref="E2:F2"/>
    <mergeCell ref="M12:N12"/>
    <mergeCell ref="G19:I19"/>
    <mergeCell ref="M10:N10"/>
    <mergeCell ref="M11:N11"/>
    <mergeCell ref="M2:N2"/>
    <mergeCell ref="A15:C15"/>
    <mergeCell ref="A16:C16"/>
    <mergeCell ref="G15:I15"/>
    <mergeCell ref="G16:I16"/>
    <mergeCell ref="O12:Q12"/>
    <mergeCell ref="A14:C14"/>
    <mergeCell ref="G14:I14"/>
    <mergeCell ref="G17:I17"/>
    <mergeCell ref="A3:L6"/>
    <mergeCell ref="G2:H2"/>
    <mergeCell ref="C1:D1"/>
    <mergeCell ref="A1:B1"/>
    <mergeCell ref="A2:B2"/>
    <mergeCell ref="G1:H1"/>
    <mergeCell ref="A7:L8"/>
    <mergeCell ref="A31:F31"/>
    <mergeCell ref="A26:C26"/>
    <mergeCell ref="A27:C27"/>
    <mergeCell ref="G27:I27"/>
    <mergeCell ref="B28:C28"/>
    <mergeCell ref="G28:I28"/>
    <mergeCell ref="G21:I21"/>
    <mergeCell ref="G26:I26"/>
    <mergeCell ref="G22:I22"/>
    <mergeCell ref="G23:I23"/>
    <mergeCell ref="G24:I24"/>
    <mergeCell ref="G25:I25"/>
    <mergeCell ref="D26:F26"/>
    <mergeCell ref="A23:C23"/>
    <mergeCell ref="A24:C24"/>
  </mergeCells>
  <conditionalFormatting sqref="D26">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800-000000000000}">
      <formula1>$J$51:$J$67</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14</vt:i4>
      </vt:variant>
    </vt:vector>
  </HeadingPairs>
  <TitlesOfParts>
    <vt:vector size="26" baseType="lpstr">
      <vt:lpstr>0_PAGE_1</vt:lpstr>
      <vt:lpstr>1_TITRE</vt:lpstr>
      <vt:lpstr>2_PRODUCTION</vt:lpstr>
      <vt:lpstr>3_ENTREPRISE</vt:lpstr>
      <vt:lpstr>4_AUTEURS</vt:lpstr>
      <vt:lpstr>5_FABRICATION_POST</vt:lpstr>
      <vt:lpstr>6_TECHNICIENS_DISTRI</vt:lpstr>
      <vt:lpstr>7_DEVIS</vt:lpstr>
      <vt:lpstr>INSTRUCTION</vt:lpstr>
      <vt:lpstr>8_PLAN DE FI</vt:lpstr>
      <vt:lpstr>LIGNE</vt:lpstr>
      <vt:lpstr>9_FIN</vt:lpstr>
      <vt:lpstr>'7_DEVIS'!Impression_des_titres</vt:lpstr>
      <vt:lpstr>'8_PLAN DE FI'!Impression_des_titres</vt:lpstr>
      <vt:lpstr>'0_PAGE_1'!Zone_d_impression</vt:lpstr>
      <vt:lpstr>'1_TITRE'!Zone_d_impression</vt:lpstr>
      <vt:lpstr>'2_PRODUCTION'!Zone_d_impression</vt:lpstr>
      <vt:lpstr>'3_ENTREPRISE'!Zone_d_impression</vt:lpstr>
      <vt:lpstr>'4_AUTEURS'!Zone_d_impression</vt:lpstr>
      <vt:lpstr>'5_FABRICATION_POST'!Zone_d_impression</vt:lpstr>
      <vt:lpstr>'6_TECHNICIENS_DISTRI'!Zone_d_impression</vt:lpstr>
      <vt:lpstr>'7_DEVIS'!Zone_d_impression</vt:lpstr>
      <vt:lpstr>'8_PLAN DE FI'!Zone_d_impression</vt:lpstr>
      <vt:lpstr>'9_FIN'!Zone_d_impression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NOLLET Helene</cp:lastModifiedBy>
  <cp:lastPrinted>2020-02-21T16:05:23Z</cp:lastPrinted>
  <dcterms:created xsi:type="dcterms:W3CDTF">2015-12-22T16:14:18Z</dcterms:created>
  <dcterms:modified xsi:type="dcterms:W3CDTF">2022-01-25T15:06:14Z</dcterms:modified>
</cp:coreProperties>
</file>