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9440" windowHeight="8835" tabRatio="877"/>
  </bookViews>
  <sheets>
    <sheet name="Dép. de personnel " sheetId="11" r:id="rId1"/>
    <sheet name="Dép. en nature" sheetId="12" r:id="rId2"/>
    <sheet name="Amortissement" sheetId="3" r:id="rId3"/>
    <sheet name="Autres dépenses" sheetId="1" r:id="rId4"/>
    <sheet name="Projets part" sheetId="14" r:id="rId5"/>
    <sheet name="DDS-Fiche partenaire" sheetId="13" r:id="rId6"/>
    <sheet name="Plan de financement" sheetId="8" r:id="rId7"/>
    <sheet name="Liste de choix" sheetId="4" state="hidden" r:id="rId8"/>
  </sheets>
  <externalReferences>
    <externalReference r:id="rId9"/>
  </externalReferences>
  <definedNames>
    <definedName name="Dénomination">#REF!</definedName>
    <definedName name="Fonds">#REF!</definedName>
    <definedName name="ID">#REF!</definedName>
    <definedName name="nature_marché">'[1]Listes - Ne pas modifier'!$E$2:$E$6</definedName>
    <definedName name="oui_non">'[1]Listes - Ne pas modifier'!$C$2:$C$4</definedName>
    <definedName name="Type">#REF!</definedName>
    <definedName name="_xlnm.Print_Area" localSheetId="5">'DDS-Fiche partenaire'!$A$1:$D$45</definedName>
    <definedName name="_xlnm.Print_Area" localSheetId="0">'Dép. de personnel '!$A$1:$M$36</definedName>
  </definedNames>
  <calcPr calcId="145621"/>
</workbook>
</file>

<file path=xl/calcChain.xml><?xml version="1.0" encoding="utf-8"?>
<calcChain xmlns="http://schemas.openxmlformats.org/spreadsheetml/2006/main">
  <c r="D22" i="8" l="1"/>
  <c r="C8" i="1"/>
  <c r="E23" i="14" l="1"/>
  <c r="L32" i="11" l="1"/>
  <c r="N19" i="8" l="1"/>
  <c r="I28" i="14" l="1"/>
  <c r="J37" i="14" l="1"/>
  <c r="I38" i="14"/>
  <c r="K38" i="14" s="1"/>
  <c r="J34" i="14"/>
  <c r="I35" i="14"/>
  <c r="K35" i="14" s="1"/>
  <c r="I36" i="14"/>
  <c r="K36" i="14" s="1"/>
  <c r="F34" i="14"/>
  <c r="G34" i="14"/>
  <c r="H34" i="14"/>
  <c r="E34" i="14"/>
  <c r="J27" i="14"/>
  <c r="J40" i="14" s="1"/>
  <c r="I29" i="14"/>
  <c r="K29" i="14" s="1"/>
  <c r="I30" i="14"/>
  <c r="K30" i="14" s="1"/>
  <c r="I31" i="14"/>
  <c r="K31" i="14" s="1"/>
  <c r="I32" i="14"/>
  <c r="K32" i="14" s="1"/>
  <c r="I33" i="14"/>
  <c r="K33" i="14" s="1"/>
  <c r="K28" i="14"/>
  <c r="H27" i="14"/>
  <c r="G27" i="14"/>
  <c r="F27" i="14"/>
  <c r="E27" i="14"/>
  <c r="H39" i="14"/>
  <c r="H37" i="14" s="1"/>
  <c r="H40" i="14" s="1"/>
  <c r="G39" i="14"/>
  <c r="G37" i="14" s="1"/>
  <c r="F39" i="14"/>
  <c r="F37" i="14" s="1"/>
  <c r="F40" i="14" s="1"/>
  <c r="E39" i="14"/>
  <c r="J24" i="14"/>
  <c r="H23" i="14"/>
  <c r="H24" i="14" s="1"/>
  <c r="G23" i="14"/>
  <c r="G24" i="14" s="1"/>
  <c r="F23" i="14"/>
  <c r="F24" i="14" s="1"/>
  <c r="E24" i="14"/>
  <c r="I16" i="14"/>
  <c r="K16" i="14" s="1"/>
  <c r="I17" i="14"/>
  <c r="K17" i="14" s="1"/>
  <c r="I18" i="14"/>
  <c r="K18" i="14" s="1"/>
  <c r="I19" i="14"/>
  <c r="K19" i="14" s="1"/>
  <c r="I20" i="14"/>
  <c r="K20" i="14" s="1"/>
  <c r="I21" i="14"/>
  <c r="K21" i="14" s="1"/>
  <c r="I22" i="14"/>
  <c r="K22" i="14" s="1"/>
  <c r="I15" i="14"/>
  <c r="C8" i="14"/>
  <c r="C7" i="14"/>
  <c r="C6" i="14"/>
  <c r="C5" i="14"/>
  <c r="C4" i="14"/>
  <c r="C3" i="14"/>
  <c r="G40" i="14" l="1"/>
  <c r="I27" i="14"/>
  <c r="K27" i="14" s="1"/>
  <c r="I39" i="14"/>
  <c r="K39" i="14" s="1"/>
  <c r="K15" i="14"/>
  <c r="I34" i="14"/>
  <c r="K34" i="14" s="1"/>
  <c r="E37" i="14"/>
  <c r="I23" i="14"/>
  <c r="K23" i="14" s="1"/>
  <c r="G30" i="1"/>
  <c r="K27" i="8"/>
  <c r="L25" i="8"/>
  <c r="L23" i="8"/>
  <c r="L22" i="8"/>
  <c r="L20" i="8"/>
  <c r="L19" i="8"/>
  <c r="L18" i="8"/>
  <c r="L17" i="8"/>
  <c r="L16" i="8"/>
  <c r="L15" i="8"/>
  <c r="L14" i="8"/>
  <c r="L27" i="8" s="1"/>
  <c r="K24" i="14" l="1"/>
  <c r="I37" i="14"/>
  <c r="K37" i="14" s="1"/>
  <c r="K40" i="14" s="1"/>
  <c r="E40" i="14"/>
  <c r="I40" i="14" s="1"/>
  <c r="I24" i="14"/>
  <c r="C8" i="13"/>
  <c r="C7" i="13"/>
  <c r="C6" i="13"/>
  <c r="C5" i="13"/>
  <c r="C4" i="13"/>
  <c r="C3" i="13"/>
  <c r="F19" i="11" l="1"/>
  <c r="C9" i="14" l="1"/>
  <c r="C9" i="13"/>
  <c r="H15" i="11"/>
  <c r="H16" i="11"/>
  <c r="H17" i="11"/>
  <c r="H18" i="11"/>
  <c r="H14" i="11"/>
  <c r="G19" i="11"/>
  <c r="H19" i="11" l="1"/>
  <c r="H25" i="11"/>
  <c r="J25" i="11" s="1"/>
  <c r="H26" i="11" l="1"/>
  <c r="J26" i="11" s="1"/>
  <c r="H27" i="11"/>
  <c r="J27" i="11" s="1"/>
  <c r="H28" i="11"/>
  <c r="J28" i="11" s="1"/>
  <c r="H29" i="11"/>
  <c r="J29" i="11" s="1"/>
  <c r="J30" i="11" l="1"/>
  <c r="D24" i="8" l="1"/>
  <c r="E22" i="8" s="1"/>
  <c r="I30" i="12" l="1"/>
  <c r="H30" i="12"/>
  <c r="I20" i="12"/>
  <c r="I32" i="12" s="1"/>
  <c r="F18" i="8" s="1"/>
  <c r="H19" i="12"/>
  <c r="H18" i="12"/>
  <c r="H17" i="12"/>
  <c r="H16" i="12"/>
  <c r="H15" i="12"/>
  <c r="H14" i="12"/>
  <c r="K30" i="11"/>
  <c r="L29" i="11"/>
  <c r="L28" i="11"/>
  <c r="L27" i="11"/>
  <c r="L26" i="11"/>
  <c r="L25" i="11"/>
  <c r="M26" i="8" l="1"/>
  <c r="H20" i="12"/>
  <c r="D18" i="8" s="1"/>
  <c r="K26" i="8" s="1"/>
  <c r="L26" i="8" s="1"/>
  <c r="L30" i="11"/>
  <c r="F19" i="8" s="1"/>
  <c r="M27" i="8" l="1"/>
  <c r="N26" i="8" s="1"/>
  <c r="F20" i="8"/>
  <c r="F22" i="8" l="1"/>
  <c r="F24" i="8" s="1"/>
  <c r="N17" i="8"/>
  <c r="N15" i="8"/>
  <c r="N18" i="8"/>
  <c r="N16" i="8"/>
  <c r="N14" i="8"/>
  <c r="N23" i="8"/>
  <c r="N20" i="8"/>
  <c r="N25" i="8"/>
  <c r="N22" i="8"/>
  <c r="G34" i="1"/>
  <c r="D21" i="8" s="1"/>
  <c r="H33" i="1"/>
  <c r="F15" i="8" s="1"/>
  <c r="G15" i="8" s="1"/>
  <c r="G33" i="1"/>
  <c r="D15" i="8" s="1"/>
  <c r="G32" i="1"/>
  <c r="G31" i="1"/>
  <c r="D16" i="8"/>
  <c r="G23" i="8" l="1"/>
  <c r="G18" i="8"/>
  <c r="G19" i="8"/>
  <c r="G20" i="8"/>
  <c r="N27" i="8"/>
  <c r="G35" i="1"/>
  <c r="K16" i="1" l="1"/>
  <c r="H31" i="1" l="1"/>
  <c r="F13" i="8" s="1"/>
  <c r="G13" i="8" s="1"/>
  <c r="H30" i="1"/>
  <c r="F16" i="8" s="1"/>
  <c r="G16" i="8" s="1"/>
  <c r="H15" i="3"/>
  <c r="K15" i="3" s="1"/>
  <c r="H16" i="3"/>
  <c r="K16" i="3" s="1"/>
  <c r="H17" i="3"/>
  <c r="K17" i="3" s="1"/>
  <c r="H18" i="3"/>
  <c r="K18" i="3" s="1"/>
  <c r="H19" i="3"/>
  <c r="K19" i="3" s="1"/>
  <c r="H20" i="3"/>
  <c r="K20" i="3" s="1"/>
  <c r="H21" i="3"/>
  <c r="K21" i="3" s="1"/>
  <c r="H22" i="3"/>
  <c r="K22" i="3" s="1"/>
  <c r="H23" i="3"/>
  <c r="K23" i="3" s="1"/>
  <c r="H24" i="3"/>
  <c r="K24" i="3" s="1"/>
  <c r="H25" i="3"/>
  <c r="K25" i="3" s="1"/>
  <c r="H26" i="3"/>
  <c r="K26" i="3" s="1"/>
  <c r="H14" i="3"/>
  <c r="K14" i="3" s="1"/>
  <c r="K27" i="3" l="1"/>
  <c r="N27" i="3"/>
  <c r="F17" i="8" s="1"/>
  <c r="G17" i="8" s="1"/>
  <c r="J25" i="1" l="1"/>
  <c r="I25" i="1"/>
  <c r="K17" i="1"/>
  <c r="K18" i="1"/>
  <c r="K19" i="1"/>
  <c r="K20" i="1"/>
  <c r="K21" i="1"/>
  <c r="K22" i="1"/>
  <c r="K23" i="1"/>
  <c r="K24" i="1"/>
  <c r="H34" i="1" l="1"/>
  <c r="H32" i="1"/>
  <c r="F14" i="8" s="1"/>
  <c r="F21" i="8"/>
  <c r="G21" i="8" s="1"/>
  <c r="K25" i="1"/>
  <c r="C5" i="3"/>
  <c r="C5" i="8"/>
  <c r="C5" i="12"/>
  <c r="C5" i="1"/>
  <c r="C8" i="3"/>
  <c r="C8" i="12"/>
  <c r="C8" i="8"/>
  <c r="C6" i="12"/>
  <c r="C6" i="3"/>
  <c r="C6" i="8"/>
  <c r="C4" i="8"/>
  <c r="C4" i="3"/>
  <c r="C4" i="12"/>
  <c r="C9" i="3"/>
  <c r="C9" i="8"/>
  <c r="C9" i="12"/>
  <c r="C7" i="3"/>
  <c r="C7" i="12"/>
  <c r="C7" i="8"/>
  <c r="C10" i="1"/>
  <c r="C10" i="8"/>
  <c r="C10" i="3"/>
  <c r="C10" i="12"/>
  <c r="C4" i="1"/>
  <c r="C9" i="1"/>
  <c r="C7" i="1"/>
  <c r="C6" i="1"/>
  <c r="E24" i="8" l="1"/>
  <c r="E23" i="8"/>
  <c r="E19" i="8"/>
  <c r="E20" i="8"/>
  <c r="E18" i="8"/>
  <c r="E16" i="8"/>
  <c r="E21" i="8"/>
  <c r="E14" i="8"/>
  <c r="E15" i="8"/>
  <c r="E13" i="8"/>
  <c r="E17" i="8"/>
  <c r="H35" i="1"/>
  <c r="G14" i="8"/>
  <c r="G22" i="8" s="1"/>
  <c r="G24" i="8" s="1"/>
</calcChain>
</file>

<file path=xl/sharedStrings.xml><?xml version="1.0" encoding="utf-8"?>
<sst xmlns="http://schemas.openxmlformats.org/spreadsheetml/2006/main" count="353" uniqueCount="200">
  <si>
    <t xml:space="preserve">Intitulé de l'opération : </t>
  </si>
  <si>
    <t xml:space="preserve">Bénéficiaire : </t>
  </si>
  <si>
    <t xml:space="preserve">N° Progos : </t>
  </si>
  <si>
    <t xml:space="preserve">N° Synergie : </t>
  </si>
  <si>
    <t xml:space="preserve">Date de début de l'opération : </t>
  </si>
  <si>
    <t xml:space="preserve">Date de fin de l'opérattion : </t>
  </si>
  <si>
    <t xml:space="preserve">Durée de l'opération (mois) : </t>
  </si>
  <si>
    <t>Catégories de dépense</t>
  </si>
  <si>
    <t>Emetteur</t>
  </si>
  <si>
    <t>Montant prévisionnel (€)</t>
  </si>
  <si>
    <t>Réservé au service instructeur</t>
  </si>
  <si>
    <t>Dépenses écartées</t>
  </si>
  <si>
    <t>Montant retenu</t>
  </si>
  <si>
    <t>oui/non</t>
  </si>
  <si>
    <t>non</t>
  </si>
  <si>
    <t>HT/TTC</t>
  </si>
  <si>
    <t>TTC</t>
  </si>
  <si>
    <t>Sous-catégorie de dépense</t>
  </si>
  <si>
    <t>Dépenses de fonctionnement (frais généraux de structure)</t>
  </si>
  <si>
    <t>Dépenses de prestations externes de service</t>
  </si>
  <si>
    <t>Dépenses d'investissement matériel  et immatériel</t>
  </si>
  <si>
    <t>Dépenses de communication de l'opération</t>
  </si>
  <si>
    <t>Dépenses liées aux échanges électroniques de données dématérialisés</t>
  </si>
  <si>
    <t>Dépenses de déplacement, de restauration, d'hébergement</t>
  </si>
  <si>
    <t>Dépenses liées aux participants</t>
  </si>
  <si>
    <t>Dépenses indirectes sous forme de coûts simplifiés</t>
  </si>
  <si>
    <t>Recettes nettes générées par l’opération</t>
  </si>
  <si>
    <t>Autres dépenses (à spécifier)</t>
  </si>
  <si>
    <t>Investissements immobiliers</t>
  </si>
  <si>
    <t>Investissements matériels</t>
  </si>
  <si>
    <t>Frais de conseil, d'expertise technique, juridique, comptable et financière</t>
  </si>
  <si>
    <t>Sous-traitance</t>
  </si>
  <si>
    <t>Frais de mission</t>
  </si>
  <si>
    <t>Frais de location</t>
  </si>
  <si>
    <t>Autres achats</t>
  </si>
  <si>
    <t>Frais de publicité et d'édition</t>
  </si>
  <si>
    <t>TOTAL</t>
  </si>
  <si>
    <t>…liste déroulante de choix…</t>
  </si>
  <si>
    <r>
      <t xml:space="preserve">N° marché, </t>
    </r>
    <r>
      <rPr>
        <sz val="10"/>
        <color theme="1"/>
        <rFont val="Calibri"/>
        <family val="2"/>
        <scheme val="minor"/>
      </rPr>
      <t>le cas échéant</t>
    </r>
  </si>
  <si>
    <r>
      <t xml:space="preserve">N° pièce, </t>
    </r>
    <r>
      <rPr>
        <sz val="10"/>
        <color theme="1"/>
        <rFont val="Calibri"/>
        <family val="2"/>
        <scheme val="minor"/>
      </rPr>
      <t>le cas échéant</t>
    </r>
  </si>
  <si>
    <t xml:space="preserve">Dépenses présentées en H.T. ou T.T.C. : </t>
  </si>
  <si>
    <t>oui</t>
  </si>
  <si>
    <t>HT</t>
  </si>
  <si>
    <t>Catégorie de dépense générale</t>
  </si>
  <si>
    <t xml:space="preserve">DEPENSES PREVISIONNELLES DE PERSONNEL </t>
  </si>
  <si>
    <t>Dépenses de personnel</t>
  </si>
  <si>
    <t>(1)</t>
  </si>
  <si>
    <t>(2)</t>
  </si>
  <si>
    <t>(3) = (1)/(2)</t>
  </si>
  <si>
    <t>(4)</t>
  </si>
  <si>
    <t xml:space="preserve">Dépenses écartées </t>
  </si>
  <si>
    <t>(7)</t>
  </si>
  <si>
    <t xml:space="preserve">Montant retenu </t>
  </si>
  <si>
    <t>Organisme apportant la contribution</t>
  </si>
  <si>
    <t>(4) = (2)x(3)</t>
  </si>
  <si>
    <t>Motif en cas d'écart</t>
  </si>
  <si>
    <t>Catégorie de dépense en nature</t>
  </si>
  <si>
    <t>locaux</t>
  </si>
  <si>
    <t>autres</t>
  </si>
  <si>
    <t>Description détaillée des dépenses prévues</t>
  </si>
  <si>
    <r>
      <t xml:space="preserve">Coût total 
</t>
    </r>
    <r>
      <rPr>
        <i/>
        <sz val="8"/>
        <color theme="1"/>
        <rFont val="Calibri"/>
        <family val="2"/>
        <scheme val="minor"/>
      </rPr>
      <t>(€)</t>
    </r>
  </si>
  <si>
    <t>TOTAL GENERAL DES DEPENSES EN NATURE</t>
  </si>
  <si>
    <t>Dépenses en nature:
 bénévolat</t>
  </si>
  <si>
    <r>
      <t xml:space="preserve">Date d'aquisition 
</t>
    </r>
    <r>
      <rPr>
        <i/>
        <sz val="8"/>
        <color theme="1"/>
        <rFont val="Calibri"/>
        <family val="2"/>
        <scheme val="minor"/>
      </rPr>
      <t>(le cas échéant)</t>
    </r>
  </si>
  <si>
    <r>
      <t xml:space="preserve">Coût
</t>
    </r>
    <r>
      <rPr>
        <i/>
        <sz val="8"/>
        <color theme="1"/>
        <rFont val="Calibri"/>
        <family val="2"/>
        <scheme val="minor"/>
      </rPr>
      <t>(€)</t>
    </r>
  </si>
  <si>
    <t>PROJETS PARTENARIAUX</t>
  </si>
  <si>
    <t>Chef de file</t>
  </si>
  <si>
    <t>Total</t>
  </si>
  <si>
    <t>Dépenses en nature</t>
  </si>
  <si>
    <t>PLAN DE FINANCEMENT PREVISIONNEL</t>
  </si>
  <si>
    <t>Catégorie de dépenses</t>
  </si>
  <si>
    <t>Catégorie de dépense</t>
  </si>
  <si>
    <t>%</t>
  </si>
  <si>
    <t xml:space="preserve">Montant sollicité </t>
  </si>
  <si>
    <t>FINANCEMENT PUBLIC</t>
  </si>
  <si>
    <t xml:space="preserve">Fonds européens </t>
  </si>
  <si>
    <t>…à préciser</t>
  </si>
  <si>
    <t>Financement Etat</t>
  </si>
  <si>
    <t>Financement Région</t>
  </si>
  <si>
    <t>Financement Département</t>
  </si>
  <si>
    <t>Financement Commune</t>
  </si>
  <si>
    <t>Autres</t>
  </si>
  <si>
    <t>AUTOFINANCEMENT</t>
  </si>
  <si>
    <t xml:space="preserve">Financement privé </t>
  </si>
  <si>
    <t xml:space="preserve">Fonds propres </t>
  </si>
  <si>
    <t>Contribution en nature</t>
  </si>
  <si>
    <t>TOTAL DES RESSOURCES</t>
  </si>
  <si>
    <t xml:space="preserve">opérateur : </t>
  </si>
  <si>
    <t>Code des Marchés Public</t>
  </si>
  <si>
    <t>Non</t>
  </si>
  <si>
    <t xml:space="preserve">Oui : </t>
  </si>
  <si>
    <t xml:space="preserve">Lorsque le demandeur récupère la TVA, la dépense subventionnable doit être présentée en hors taxes. </t>
  </si>
  <si>
    <t>AUTRES FINANCEMENTS</t>
  </si>
  <si>
    <t>Type de financement</t>
  </si>
  <si>
    <t>Cofinanceur</t>
  </si>
  <si>
    <t>Total par catégorie de dépense</t>
  </si>
  <si>
    <t>TOTAL GENERAL</t>
  </si>
  <si>
    <t>Montant 
retenu</t>
  </si>
  <si>
    <t>Montant 
prévi.</t>
  </si>
  <si>
    <t xml:space="preserve">Les ressources sont-elles proratisées ? </t>
  </si>
  <si>
    <t>Mode de financement (emprunts, crédit-bail, autofinancement, etc…)</t>
  </si>
  <si>
    <t>Dépenses liées à l'opération</t>
  </si>
  <si>
    <t>Date début amortissement</t>
  </si>
  <si>
    <r>
      <t xml:space="preserve">Durée d'amortissement incluse dans l'opération                       </t>
    </r>
    <r>
      <rPr>
        <i/>
        <sz val="8"/>
        <color theme="1"/>
        <rFont val="Calibri"/>
        <family val="2"/>
        <scheme val="minor"/>
      </rPr>
      <t>(en mois)</t>
    </r>
  </si>
  <si>
    <r>
      <t xml:space="preserve">Soit un amortissement mensuel de                              </t>
    </r>
    <r>
      <rPr>
        <i/>
        <sz val="8"/>
        <color theme="1"/>
        <rFont val="Calibri"/>
        <family val="2"/>
        <scheme val="minor"/>
      </rPr>
      <t>(€)</t>
    </r>
    <r>
      <rPr>
        <b/>
        <sz val="8"/>
        <color theme="1"/>
        <rFont val="Calibri"/>
        <family val="2"/>
        <scheme val="minor"/>
      </rPr>
      <t xml:space="preserve"> </t>
    </r>
  </si>
  <si>
    <r>
      <t xml:space="preserve">Durée totale d'amortissement                       </t>
    </r>
    <r>
      <rPr>
        <i/>
        <sz val="8"/>
        <color theme="1"/>
        <rFont val="Calibri"/>
        <family val="2"/>
        <scheme val="minor"/>
      </rPr>
      <t>(en mois)</t>
    </r>
  </si>
  <si>
    <t>Amortissement</t>
  </si>
  <si>
    <t>* sauf non concernés</t>
  </si>
  <si>
    <t xml:space="preserve">Si oui, préciser les modalités de calcul de la proratisation : </t>
  </si>
  <si>
    <t>Assiette éligible</t>
  </si>
  <si>
    <t xml:space="preserve"> - Recettes nettes générées par l’opération**</t>
  </si>
  <si>
    <t>** Pour les projets nécessitant un calcul de l'aide par déduction des recettes des dépenses éligibles</t>
  </si>
  <si>
    <t>Dépenses d'amortissement</t>
  </si>
  <si>
    <t>Dépenses indirectes sous forme de coûts simplifiés (Forfait de 15 % des dépenses directes de personnel éligibles *)</t>
  </si>
  <si>
    <t>RESSOURCES</t>
  </si>
  <si>
    <t xml:space="preserve">AUTRES DEPENSES PREVISIONNELLES : INVESTISSEMENTS, PRESTATIONS EXTERNES ET AUTRES DEPENSES DIRECTES </t>
  </si>
  <si>
    <t xml:space="preserve"> - RECAPITULATIF -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</si>
  <si>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plafonnement des salaires conformément au Guide des critères</t>
    </r>
  </si>
  <si>
    <r>
      <rPr>
        <b/>
        <sz val="10"/>
        <color theme="1"/>
        <rFont val="Calibri"/>
        <family val="2"/>
        <scheme val="minor"/>
      </rPr>
      <t>***</t>
    </r>
    <r>
      <rPr>
        <sz val="10"/>
        <color theme="1"/>
        <rFont val="Calibri"/>
        <family val="2"/>
        <scheme val="minor"/>
      </rPr>
      <t xml:space="preserve"> application de l'article 68 point 2 du Règlement UE 1303/2013 du 17 décembre 2013   </t>
    </r>
  </si>
  <si>
    <t>(1) = "X" x9,67</t>
  </si>
  <si>
    <t>Nombre d'heures consacrées à l'opération</t>
  </si>
  <si>
    <t>% d'utilisation de l'opération</t>
  </si>
  <si>
    <r>
      <t xml:space="preserve">Montant d'amortissement affecté à l'opération                       </t>
    </r>
    <r>
      <rPr>
        <i/>
        <sz val="8"/>
        <color theme="1"/>
        <rFont val="Calibri"/>
        <family val="2"/>
        <scheme val="minor"/>
      </rPr>
      <t>(€)</t>
    </r>
  </si>
  <si>
    <r>
      <t xml:space="preserve">Durée amortissement retenue
</t>
    </r>
    <r>
      <rPr>
        <i/>
        <sz val="8"/>
        <color theme="1"/>
        <rFont val="Calibri"/>
        <family val="2"/>
        <scheme val="minor"/>
      </rPr>
      <t xml:space="preserve"> (en mois)</t>
    </r>
  </si>
  <si>
    <t>(6) = (3)x(4)x(5)</t>
  </si>
  <si>
    <t>(5)</t>
  </si>
  <si>
    <t>DEPENSES *</t>
  </si>
  <si>
    <t>* Pour calculer chaque ligne, chaque partenaire doit utiliser les tableaux des pages x,y,z….</t>
  </si>
  <si>
    <t>** sauf concernés</t>
  </si>
  <si>
    <t>Dépenses indirectes sous forme de coûts simplifiés (Forfait de 15 % des dépenses directes de personnel éligibles **)</t>
  </si>
  <si>
    <t>fournitures</t>
  </si>
  <si>
    <t>activité professionnelle</t>
  </si>
  <si>
    <t>activité de recherche</t>
  </si>
  <si>
    <t>bien d'équipement ou de matériaux</t>
  </si>
  <si>
    <t>terrain ou bien immeuble</t>
  </si>
  <si>
    <t>Personnel affecté exclusivement sur l'opération (lettre de mission ou contrat de travail)</t>
  </si>
  <si>
    <r>
      <t xml:space="preserve">Période 
</t>
    </r>
    <r>
      <rPr>
        <i/>
        <sz val="9"/>
        <color theme="1"/>
        <rFont val="Calibri"/>
        <family val="2"/>
        <scheme val="minor"/>
      </rPr>
      <t>(date)</t>
    </r>
  </si>
  <si>
    <r>
      <t xml:space="preserve">Coût horaire                        </t>
    </r>
    <r>
      <rPr>
        <i/>
        <sz val="9"/>
        <color theme="1"/>
        <rFont val="Calibri"/>
        <family val="2"/>
        <scheme val="minor"/>
      </rPr>
      <t xml:space="preserve">(€) </t>
    </r>
    <r>
      <rPr>
        <b/>
        <sz val="9"/>
        <color theme="1"/>
        <rFont val="Calibri"/>
        <family val="2"/>
        <scheme val="minor"/>
      </rPr>
      <t>***</t>
    </r>
  </si>
  <si>
    <r>
      <t xml:space="preserve">Activité liée à l'opération                                  </t>
    </r>
    <r>
      <rPr>
        <i/>
        <sz val="9"/>
        <color theme="1"/>
        <rFont val="Calibri"/>
        <family val="2"/>
        <scheme val="minor"/>
      </rPr>
      <t>(nombre d'heures consacrées à l'opération)</t>
    </r>
    <r>
      <rPr>
        <b/>
        <sz val="9"/>
        <color theme="1"/>
        <rFont val="Calibri"/>
        <family val="2"/>
        <scheme val="minor"/>
      </rPr>
      <t xml:space="preserve"> </t>
    </r>
  </si>
  <si>
    <t>Personnel affecté en partie à la réalisation de l'opération (feuilles de temps)</t>
  </si>
  <si>
    <t xml:space="preserve">Dépenses en nature:
Biens : locaux, terrains, équipements, etc. 
</t>
  </si>
  <si>
    <t>Durée de l'opération (mois):</t>
  </si>
  <si>
    <t xml:space="preserve">Date début de l'opération : </t>
  </si>
  <si>
    <t xml:space="preserve">Date fin de l'opérattion : </t>
  </si>
  <si>
    <t>CONTRIBUTIONS PREVISIONNELLES EN NATURE</t>
  </si>
  <si>
    <t>Coût lié à l'opération</t>
  </si>
  <si>
    <t>CHARGES PREVISIONNELLES D'AMORTISSEMENT</t>
  </si>
  <si>
    <t xml:space="preserve">Nom Partenaire 3  </t>
  </si>
  <si>
    <t>Nom Partenaire 2</t>
  </si>
  <si>
    <t>Nom Partenaire 1</t>
  </si>
  <si>
    <t>Nombre de mois travaillés concernés</t>
  </si>
  <si>
    <t>(3)</t>
  </si>
  <si>
    <t>(4) = (1)/[(2)x1720hx(3)/12]</t>
  </si>
  <si>
    <t>(6)=(4)x(5)</t>
  </si>
  <si>
    <r>
      <rPr>
        <b/>
        <sz val="9"/>
        <rFont val="Calibri"/>
        <family val="2"/>
        <scheme val="minor"/>
      </rPr>
      <t xml:space="preserve">Quotité de travail **  </t>
    </r>
    <r>
      <rPr>
        <b/>
        <sz val="9"/>
        <color theme="1"/>
        <rFont val="Calibri"/>
        <family val="2"/>
        <scheme val="minor"/>
      </rPr>
      <t xml:space="preserve">           </t>
    </r>
  </si>
  <si>
    <r>
      <t xml:space="preserve">Base de dépenses </t>
    </r>
    <r>
      <rPr>
        <i/>
        <sz val="9"/>
        <color theme="1"/>
        <rFont val="Calibri"/>
        <family val="2"/>
        <scheme val="minor"/>
      </rPr>
      <t xml:space="preserve">(salaire brut chargé total </t>
    </r>
    <r>
      <rPr>
        <i/>
        <sz val="9"/>
        <color rgb="FFFF0000"/>
        <rFont val="Calibri"/>
        <family val="2"/>
        <scheme val="minor"/>
      </rPr>
      <t>plafonné à
 80 000€ annuel</t>
    </r>
    <r>
      <rPr>
        <i/>
        <sz val="9"/>
        <color theme="1"/>
        <rFont val="Calibri"/>
        <family val="2"/>
        <scheme val="minor"/>
      </rPr>
      <t>)</t>
    </r>
  </si>
  <si>
    <r>
      <t xml:space="preserve">** </t>
    </r>
    <r>
      <rPr>
        <sz val="10"/>
        <color theme="1"/>
        <rFont val="Calibri"/>
        <family val="2"/>
        <scheme val="minor"/>
      </rPr>
      <t>100% Temps Plein = 1 ( si 80% Temps Partiel = 0,80)</t>
    </r>
  </si>
  <si>
    <r>
      <t xml:space="preserve">Descriptif des postes de dépenses : 
Salarié / Agent, Fonction 
</t>
    </r>
    <r>
      <rPr>
        <i/>
        <sz val="9"/>
        <color theme="1"/>
        <rFont val="Calibri"/>
        <family val="2"/>
        <scheme val="minor"/>
      </rPr>
      <t>(saisir une ligne par personne)</t>
    </r>
  </si>
  <si>
    <r>
      <t xml:space="preserve">Descriptif des postes de dépenses : 
Salarié / Agent, Fonction / Période / Temps de travail 
</t>
    </r>
    <r>
      <rPr>
        <i/>
        <sz val="9"/>
        <color theme="1"/>
        <rFont val="Calibri"/>
        <family val="2"/>
        <scheme val="minor"/>
      </rPr>
      <t>(saisir une ligne par personne)</t>
    </r>
  </si>
  <si>
    <r>
      <t xml:space="preserve">Descriptif des postes de dépenses :
Nom, Prénom, Fonction du bénévole 
</t>
    </r>
    <r>
      <rPr>
        <i/>
        <sz val="8"/>
        <color theme="1"/>
        <rFont val="Calibri"/>
        <family val="2"/>
        <scheme val="minor"/>
      </rPr>
      <t>(saisir une ligne par personne)</t>
    </r>
  </si>
  <si>
    <t>Descriptif des postes de dépenses</t>
  </si>
  <si>
    <r>
      <t xml:space="preserve">Descriptif des postes de dépenses :
Type d'équipement
</t>
    </r>
    <r>
      <rPr>
        <i/>
        <sz val="8"/>
        <color theme="1"/>
        <rFont val="Calibri"/>
        <family val="2"/>
        <scheme val="minor"/>
      </rPr>
      <t>(rattachemant au compte 6811 uniquement)</t>
    </r>
  </si>
  <si>
    <r>
      <t xml:space="preserve">Descriptif des postes de dépenses
</t>
    </r>
    <r>
      <rPr>
        <i/>
        <sz val="10"/>
        <color theme="1"/>
        <rFont val="Calibri"/>
        <family val="2"/>
        <scheme val="minor"/>
      </rPr>
      <t>(saisir une ligne par dépense)</t>
    </r>
  </si>
  <si>
    <t xml:space="preserve">Application d'une clé de répartition ? </t>
  </si>
  <si>
    <t xml:space="preserve">Si oui, préciser les modalités de calcul retenues pour appliquer la clé de répartition : </t>
  </si>
  <si>
    <t>(8)=(6)-(7)</t>
  </si>
  <si>
    <t xml:space="preserve">Opérateur soumis au Code  des Marchés Publics 
ou Ordonnances : </t>
  </si>
  <si>
    <t>Ordonnance de juillet 2015</t>
  </si>
  <si>
    <r>
      <t xml:space="preserve">SMIC horaire brut                     </t>
    </r>
    <r>
      <rPr>
        <i/>
        <sz val="8"/>
        <color theme="1"/>
        <rFont val="Calibri"/>
        <family val="2"/>
        <scheme val="minor"/>
      </rPr>
      <t>(base de 9,67€ pour 2016)</t>
    </r>
  </si>
  <si>
    <t>IDENTIFICATION DU PARTENAIRE (AUTRE QUE LE DEMANDEUR)</t>
  </si>
  <si>
    <r>
      <rPr>
        <b/>
        <sz val="11"/>
        <color theme="1"/>
        <rFont val="Calibri"/>
        <family val="2"/>
        <scheme val="minor"/>
      </rPr>
      <t>REPRESENTANT LEGAL (OU TUTELLE POUR LES LABORATOIRES DE RECHERCHE) :</t>
    </r>
    <r>
      <rPr>
        <sz val="11"/>
        <color theme="1"/>
        <rFont val="Calibri"/>
        <family val="2"/>
        <scheme val="minor"/>
      </rPr>
      <t xml:space="preserve">
Nom, Prénom et Fonction :      
Nom et adresse de l’organisme (en cas de tutelle) :      
Téléphone :            
Mél :</t>
    </r>
  </si>
  <si>
    <r>
      <rPr>
        <b/>
        <sz val="11"/>
        <color theme="1"/>
        <rFont val="Calibri"/>
        <family val="2"/>
        <scheme val="minor"/>
      </rPr>
      <t>CONTACT</t>
    </r>
    <r>
      <rPr>
        <sz val="11"/>
        <color theme="1"/>
        <rFont val="Calibri"/>
        <family val="2"/>
        <scheme val="minor"/>
      </rPr>
      <t xml:space="preserve"> : 
Nom de l’organisme (s’il diffère de celui du représentant légal) :      
Nom, Prénom et Fonction :      
Téléphone / Mél : </t>
    </r>
  </si>
  <si>
    <t>Adresse (N° - Libellé de la voie, Code postal, Ville)</t>
  </si>
  <si>
    <t xml:space="preserve"> Site Web :   </t>
  </si>
  <si>
    <r>
      <rPr>
        <b/>
        <sz val="11"/>
        <color theme="1"/>
        <rFont val="Calibri"/>
        <family val="2"/>
        <scheme val="minor"/>
      </rPr>
      <t>STATUT JURIDIQUE</t>
    </r>
    <r>
      <rPr>
        <sz val="11"/>
        <color theme="1"/>
        <rFont val="Calibri"/>
        <family val="2"/>
        <scheme val="minor"/>
      </rPr>
      <t xml:space="preserve"> : (Etat, Collectivité territoriale, Etablissement public, Entreprise (préciser le statut), Association,  Personne physique, Autre (préciser))      </t>
    </r>
  </si>
  <si>
    <r>
      <rPr>
        <b/>
        <sz val="11"/>
        <color theme="1"/>
        <rFont val="Calibri"/>
        <family val="2"/>
        <scheme val="minor"/>
      </rPr>
      <t>AUTRES INFORMATIONS :</t>
    </r>
    <r>
      <rPr>
        <sz val="11"/>
        <color theme="1"/>
        <rFont val="Calibri"/>
        <family val="2"/>
        <scheme val="minor"/>
      </rPr>
      <t xml:space="preserve">
▪ N° SIRET :              
▪ Code NAF :              
▪ N° de déclaration d’activité (organisme de formation) :              
▪ Régime TVA (Récupérable ou Non récupérable)</t>
    </r>
  </si>
  <si>
    <r>
      <rPr>
        <b/>
        <sz val="11"/>
        <color theme="1"/>
        <rFont val="Calibri"/>
        <family val="2"/>
        <scheme val="minor"/>
      </rPr>
      <t>POUR LES ENTREPRISES :</t>
    </r>
    <r>
      <rPr>
        <sz val="11"/>
        <color theme="1"/>
        <rFont val="Calibri"/>
        <family val="2"/>
        <scheme val="minor"/>
      </rPr>
      <t xml:space="preserve">
▪ L'entreprise appartient-elle à un groupe ? Oui / Non
▪ Quel est son capital ?           K€
▪ Date de création : xx/xx/xxxx 
▪ Quels sont les effectifs salariés actuels ? (indiquer le nombre de salariés au xx/xx/xxxx dont CDI)</t>
    </r>
  </si>
  <si>
    <t>▪ Actionnariat : 
Nom, Personne physique ou morale, Effectif, ETP (si personne morale)</t>
  </si>
  <si>
    <t>▪ Filiales et participations : (nom, ETP)</t>
  </si>
  <si>
    <r>
      <rPr>
        <b/>
        <sz val="11"/>
        <color theme="1"/>
        <rFont val="Calibri"/>
        <family val="2"/>
        <scheme val="minor"/>
      </rPr>
      <t>POUR LES ASSOCIATIONS :</t>
    </r>
    <r>
      <rPr>
        <sz val="11"/>
        <color theme="1"/>
        <rFont val="Calibri"/>
        <family val="2"/>
        <scheme val="minor"/>
      </rPr>
      <t xml:space="preserve">
▪ N° d’enregistrement Préfecture :                
▪ Objet de l’association :       </t>
    </r>
  </si>
  <si>
    <r>
      <rPr>
        <b/>
        <sz val="11"/>
        <color theme="1"/>
        <rFont val="Calibri"/>
        <family val="2"/>
        <scheme val="minor"/>
      </rPr>
      <t>POUR UNE PERSONNE PHYSIQUE :</t>
    </r>
    <r>
      <rPr>
        <sz val="11"/>
        <color theme="1"/>
        <rFont val="Calibri"/>
        <family val="2"/>
        <scheme val="minor"/>
      </rPr>
      <t xml:space="preserve">
▪ Nom, Prénom, Date de naissance, Code INSEE de la ville de naissance</t>
    </r>
  </si>
  <si>
    <t>OBLIGATIONS ET ATTESTATIONS DU PORTEUR DE L’OPERATION</t>
  </si>
  <si>
    <t>Je soussigné(e)                       , en qualité du partenaire dans le cadre de la réalisation de l’opération intitulée :</t>
  </si>
  <si>
    <t xml:space="preserve">
J’ai pris note qu’en cas d’octroi de l’aide européenne, une convention établira les obligations qui m’incombent, en particulier : 
1- Fournir toute pièce complémentaire jugée utile pour instruire la demande et suivre la réalisation de l’opération
2- Respecter les engagements de réalisation de l’opération tels que figurant dans la convention
3- Informer le service instructeur, avant la date de fin de réalisation, en cas de modification de l’opération (ex : période d’exécution, localisation, engagements financiers…), y compris en cas de changement de ma situation (fiscale, sociale…), de ma raison sociale, etc.
4- Dûment justifier les dépenses pour le paiement de l'aide européenne et/ou régionale</t>
  </si>
  <si>
    <t>J’ai pris note qu’en cas d’octroi de l’aide européenne, une convention établira les obligations qui incombent aux partenaires du projet, en particulier : 
- Tenir une comptabilité séparée (i.e. disposer d’un suivi comptable distinct de l’activité principale de la structure) ou utiliser un code comptable adéquat pour tracer les mouvements comptables de l’opération
- Réaliser des actions de publicité auprès du public et du personnel et respecter la réglementation européenne et nationale
- Se soumettre à tout contrôle technique, administratif et financier
- Conserver toutes les pièces jusqu’au 31/12/2023 et archiver celles-ci dans un lieu unique</t>
  </si>
  <si>
    <t>Le non-respect de ces obligations est susceptible de générer un reversement partiel ou total de l’aide.</t>
  </si>
  <si>
    <t xml:space="preserve">Fait à                                         , le      
Cachet et signature du partenaire (représentant légal ou délégué)
Fonction du signataire :      
</t>
  </si>
  <si>
    <t xml:space="preserve">J'atteste sur l'honneur :       
- La régularité de la situation fiscale et sociale de l’organisme que je représente
- Ne pas avoir sollicité d’autres ressources publiques (y compris d’autres fonds européens) et privées que celles présentées dans le plan de financement de l’opération pour financer l’opération objet de la demande 
- Etre en mesure de justifier que le personnel mobilisé sur l’opération présentée n’est pas valorisé à plus de 100% de son temps de travail sur l’ensemble des projets de la structure faisant l’objet d’un financement public
- Ne pas faire l’objet d’une procédure collective (ex : redressement judiciaire ou procédure de sauvegarde) liée à des difficultés économiques, et ne pas être considéré comme une entreprise en difficulté au regard de la réglementation européenne des aides publiques
</t>
  </si>
  <si>
    <t xml:space="preserve">Dans le cas de projets partenariaux, vous devez compléter autant de fiches qu'il existe de partanaires associés à votre projet. Vous pouvez dupliquer cette fiche en selectionnant l'onglet "Fiche partenaire"  clic droit de la souris-&gt; selectionner "Déplacer ou copier..."=&gt; cliquer sur créer une copie puis sur ok. </t>
  </si>
  <si>
    <t>J’ai noté que dans le cas où mon organisme relève de l’Ordonnance 2015-899 du 23 juillet 2015 relative aux marchés publics et du Decret n°2016-360 du 25 mars 2016 relatif aux marchés publics, je remplis l’annexe 4 du dossier de demande d’aide. Dans le cas contraire, j’atteste ne pas entrer dans le champ d’application de l’Ordonnance n°2015-899 et je coche ici.</t>
  </si>
  <si>
    <t>Autres financement public</t>
  </si>
  <si>
    <t>Autres ressources privées</t>
  </si>
  <si>
    <t>Financement Commune ou groupements de communes</t>
  </si>
  <si>
    <t>Etablissement public</t>
  </si>
  <si>
    <t>Total des aides publiques</t>
  </si>
  <si>
    <t>Total des autres financements</t>
  </si>
  <si>
    <t>Total de l'autofinancement</t>
  </si>
  <si>
    <t>Le guide des critères est disponible sous le site l'europe s'engage : 
www.europe-en-occitanie.eu</t>
  </si>
  <si>
    <r>
      <t xml:space="preserve">Base de dépenses </t>
    </r>
    <r>
      <rPr>
        <i/>
        <sz val="9"/>
        <color theme="1"/>
        <rFont val="Calibri"/>
        <family val="2"/>
        <scheme val="minor"/>
      </rPr>
      <t xml:space="preserve">(somme des 12 derniers salaires bruts chargés, </t>
    </r>
    <r>
      <rPr>
        <i/>
        <sz val="9"/>
        <color rgb="FFFF0000"/>
        <rFont val="Calibri"/>
        <family val="2"/>
        <scheme val="minor"/>
      </rPr>
      <t>plafonnée à 80 000€</t>
    </r>
    <r>
      <rPr>
        <b/>
        <i/>
        <sz val="9"/>
        <color theme="1"/>
        <rFont val="Calibri"/>
        <family val="2"/>
        <scheme val="minor"/>
      </rPr>
      <t>*)</t>
    </r>
  </si>
  <si>
    <t>TOTAL GENERAL DES DEPENSES DE PERSONNEL RETENUES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</si>
</sst>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_ _€_-;\-* #,##0.00_ _€_-;_-* &quot;-&quot;??_ _€_-;_-@_-"/>
    <numFmt numFmtId="167" formatCode="#,##0.00\ [$€-40C];\-#,##0.00\ [$€-40C]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/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DDEF7"/>
        <bgColor indexed="64"/>
      </patternFill>
    </fill>
    <fill>
      <patternFill patternType="gray125">
        <bgColor rgb="FFCDDEF7"/>
      </patternFill>
    </fill>
    <fill>
      <patternFill patternType="solid">
        <fgColor rgb="FFFFFFE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DDD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0">
    <xf numFmtId="0" fontId="0" fillId="0" borderId="0" xfId="0"/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3" borderId="27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6" fillId="3" borderId="13" xfId="0" applyFont="1" applyFill="1" applyBorder="1" applyAlignment="1" applyProtection="1">
      <alignment horizontal="left" vertical="center" wrapText="1"/>
    </xf>
    <xf numFmtId="0" fontId="6" fillId="3" borderId="52" xfId="0" applyFont="1" applyFill="1" applyBorder="1" applyAlignment="1" applyProtection="1">
      <alignment horizontal="left" vertical="center" wrapText="1"/>
    </xf>
    <xf numFmtId="0" fontId="6" fillId="14" borderId="78" xfId="0" applyFont="1" applyFill="1" applyBorder="1" applyAlignment="1" applyProtection="1">
      <alignment horizontal="left" vertical="center" wrapText="1"/>
    </xf>
    <xf numFmtId="0" fontId="6" fillId="14" borderId="79" xfId="0" applyFont="1" applyFill="1" applyBorder="1" applyAlignment="1" applyProtection="1">
      <alignment horizontal="left" vertical="center" wrapText="1"/>
    </xf>
    <xf numFmtId="0" fontId="6" fillId="14" borderId="8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14" borderId="80" xfId="0" applyFont="1" applyFill="1" applyBorder="1" applyAlignment="1" applyProtection="1">
      <alignment vertical="center" wrapText="1"/>
    </xf>
    <xf numFmtId="0" fontId="10" fillId="5" borderId="89" xfId="0" applyFont="1" applyFill="1" applyBorder="1" applyProtection="1">
      <protection locked="0"/>
    </xf>
    <xf numFmtId="164" fontId="10" fillId="5" borderId="91" xfId="0" applyNumberFormat="1" applyFont="1" applyFill="1" applyBorder="1" applyProtection="1">
      <protection locked="0"/>
    </xf>
    <xf numFmtId="164" fontId="10" fillId="5" borderId="93" xfId="0" applyNumberFormat="1" applyFont="1" applyFill="1" applyBorder="1" applyProtection="1">
      <protection locked="0"/>
    </xf>
    <xf numFmtId="164" fontId="10" fillId="5" borderId="89" xfId="0" applyNumberFormat="1" applyFont="1" applyFill="1" applyBorder="1" applyProtection="1">
      <protection locked="0"/>
    </xf>
    <xf numFmtId="164" fontId="10" fillId="5" borderId="94" xfId="0" applyNumberFormat="1" applyFont="1" applyFill="1" applyBorder="1" applyProtection="1">
      <protection locked="0"/>
    </xf>
    <xf numFmtId="0" fontId="10" fillId="5" borderId="90" xfId="0" applyFont="1" applyFill="1" applyBorder="1" applyProtection="1">
      <protection locked="0"/>
    </xf>
    <xf numFmtId="164" fontId="10" fillId="5" borderId="92" xfId="0" applyNumberFormat="1" applyFont="1" applyFill="1" applyBorder="1" applyProtection="1">
      <protection locked="0"/>
    </xf>
    <xf numFmtId="164" fontId="10" fillId="5" borderId="95" xfId="0" applyNumberFormat="1" applyFont="1" applyFill="1" applyBorder="1" applyProtection="1">
      <protection locked="0"/>
    </xf>
    <xf numFmtId="164" fontId="10" fillId="5" borderId="96" xfId="0" applyNumberFormat="1" applyFont="1" applyFill="1" applyBorder="1" applyProtection="1">
      <protection locked="0"/>
    </xf>
    <xf numFmtId="0" fontId="10" fillId="5" borderId="45" xfId="0" applyFont="1" applyFill="1" applyBorder="1" applyProtection="1">
      <protection locked="0"/>
    </xf>
    <xf numFmtId="164" fontId="10" fillId="5" borderId="99" xfId="0" applyNumberFormat="1" applyFont="1" applyFill="1" applyBorder="1" applyProtection="1">
      <protection locked="0"/>
    </xf>
    <xf numFmtId="164" fontId="10" fillId="5" borderId="97" xfId="0" applyNumberFormat="1" applyFont="1" applyFill="1" applyBorder="1" applyProtection="1">
      <protection locked="0"/>
    </xf>
    <xf numFmtId="164" fontId="10" fillId="5" borderId="98" xfId="0" applyNumberFormat="1" applyFont="1" applyFill="1" applyBorder="1" applyProtection="1">
      <protection locked="0"/>
    </xf>
    <xf numFmtId="0" fontId="10" fillId="6" borderId="3" xfId="0" applyFont="1" applyFill="1" applyBorder="1" applyAlignment="1" applyProtection="1">
      <alignment vertical="center" textRotation="45"/>
      <protection locked="0"/>
    </xf>
    <xf numFmtId="0" fontId="10" fillId="6" borderId="2" xfId="0" applyFont="1" applyFill="1" applyBorder="1" applyProtection="1">
      <protection locked="0"/>
    </xf>
    <xf numFmtId="0" fontId="7" fillId="6" borderId="2" xfId="0" applyFont="1" applyFill="1" applyBorder="1" applyAlignment="1" applyProtection="1">
      <alignment horizontal="right"/>
      <protection locked="0"/>
    </xf>
    <xf numFmtId="164" fontId="7" fillId="6" borderId="30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0" fontId="10" fillId="5" borderId="7" xfId="0" applyFont="1" applyFill="1" applyBorder="1" applyProtection="1">
      <protection locked="0"/>
    </xf>
    <xf numFmtId="164" fontId="10" fillId="5" borderId="7" xfId="0" applyNumberFormat="1" applyFont="1" applyFill="1" applyBorder="1" applyProtection="1">
      <protection locked="0"/>
    </xf>
    <xf numFmtId="0" fontId="10" fillId="5" borderId="7" xfId="0" applyNumberFormat="1" applyFont="1" applyFill="1" applyBorder="1" applyProtection="1">
      <protection locked="0"/>
    </xf>
    <xf numFmtId="164" fontId="10" fillId="5" borderId="10" xfId="0" applyNumberFormat="1" applyFont="1" applyFill="1" applyBorder="1" applyProtection="1">
      <protection locked="0"/>
    </xf>
    <xf numFmtId="164" fontId="10" fillId="5" borderId="15" xfId="0" applyNumberFormat="1" applyFont="1" applyFill="1" applyBorder="1" applyProtection="1">
      <protection locked="0"/>
    </xf>
    <xf numFmtId="164" fontId="10" fillId="5" borderId="69" xfId="0" applyNumberFormat="1" applyFont="1" applyFill="1" applyBorder="1" applyProtection="1">
      <protection locked="0"/>
    </xf>
    <xf numFmtId="0" fontId="10" fillId="5" borderId="6" xfId="0" applyFont="1" applyFill="1" applyBorder="1" applyProtection="1">
      <protection locked="0"/>
    </xf>
    <xf numFmtId="0" fontId="10" fillId="5" borderId="6" xfId="0" applyNumberFormat="1" applyFont="1" applyFill="1" applyBorder="1" applyProtection="1">
      <protection locked="0"/>
    </xf>
    <xf numFmtId="164" fontId="10" fillId="5" borderId="16" xfId="0" applyNumberFormat="1" applyFont="1" applyFill="1" applyBorder="1" applyProtection="1">
      <protection locked="0"/>
    </xf>
    <xf numFmtId="0" fontId="10" fillId="5" borderId="9" xfId="0" applyFont="1" applyFill="1" applyBorder="1" applyProtection="1">
      <protection locked="0"/>
    </xf>
    <xf numFmtId="164" fontId="10" fillId="5" borderId="54" xfId="0" applyNumberFormat="1" applyFont="1" applyFill="1" applyBorder="1" applyProtection="1">
      <protection locked="0"/>
    </xf>
    <xf numFmtId="164" fontId="10" fillId="5" borderId="68" xfId="0" applyNumberFormat="1" applyFont="1" applyFill="1" applyBorder="1" applyProtection="1">
      <protection locked="0"/>
    </xf>
    <xf numFmtId="164" fontId="10" fillId="5" borderId="32" xfId="0" applyNumberFormat="1" applyFont="1" applyFill="1" applyBorder="1" applyProtection="1">
      <protection locked="0"/>
    </xf>
    <xf numFmtId="0" fontId="10" fillId="6" borderId="3" xfId="0" applyFont="1" applyFill="1" applyBorder="1" applyProtection="1">
      <protection locked="0"/>
    </xf>
    <xf numFmtId="164" fontId="10" fillId="6" borderId="2" xfId="0" applyNumberFormat="1" applyFont="1" applyFill="1" applyBorder="1" applyProtection="1">
      <protection locked="0"/>
    </xf>
    <xf numFmtId="0" fontId="7" fillId="6" borderId="8" xfId="0" applyNumberFormat="1" applyFont="1" applyFill="1" applyBorder="1" applyAlignment="1" applyProtection="1">
      <alignment horizontal="right"/>
      <protection locked="0"/>
    </xf>
    <xf numFmtId="164" fontId="7" fillId="6" borderId="14" xfId="0" applyNumberFormat="1" applyFont="1" applyFill="1" applyBorder="1" applyProtection="1">
      <protection locked="0"/>
    </xf>
    <xf numFmtId="164" fontId="7" fillId="6" borderId="54" xfId="0" applyNumberFormat="1" applyFont="1" applyFill="1" applyBorder="1" applyProtection="1">
      <protection locked="0"/>
    </xf>
    <xf numFmtId="164" fontId="7" fillId="6" borderId="32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4" fillId="0" borderId="22" xfId="0" applyFont="1" applyBorder="1" applyAlignment="1" applyProtection="1">
      <alignment horizontal="left"/>
      <protection locked="0"/>
    </xf>
    <xf numFmtId="14" fontId="14" fillId="0" borderId="22" xfId="0" applyNumberFormat="1" applyFont="1" applyBorder="1" applyAlignment="1" applyProtection="1">
      <alignment horizontal="left"/>
      <protection locked="0"/>
    </xf>
    <xf numFmtId="0" fontId="14" fillId="0" borderId="22" xfId="0" applyNumberFormat="1" applyFont="1" applyBorder="1" applyAlignment="1" applyProtection="1">
      <alignment horizontal="left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3" fillId="0" borderId="0" xfId="0" applyFont="1" applyAlignment="1" applyProtection="1"/>
    <xf numFmtId="164" fontId="10" fillId="0" borderId="0" xfId="0" applyNumberFormat="1" applyFont="1" applyProtection="1"/>
    <xf numFmtId="0" fontId="10" fillId="0" borderId="0" xfId="0" applyNumberFormat="1" applyFont="1" applyProtection="1"/>
    <xf numFmtId="164" fontId="10" fillId="0" borderId="0" xfId="0" applyNumberFormat="1" applyFont="1" applyFill="1" applyProtection="1"/>
    <xf numFmtId="0" fontId="10" fillId="0" borderId="0" xfId="0" applyNumberFormat="1" applyFont="1" applyFill="1" applyProtection="1"/>
    <xf numFmtId="164" fontId="12" fillId="0" borderId="0" xfId="0" applyNumberFormat="1" applyFont="1" applyFill="1" applyBorder="1" applyAlignment="1" applyProtection="1">
      <alignment vertical="top" wrapText="1"/>
    </xf>
    <xf numFmtId="164" fontId="12" fillId="0" borderId="0" xfId="0" applyNumberFormat="1" applyFont="1" applyFill="1" applyAlignment="1" applyProtection="1">
      <alignment vertical="top" wrapText="1"/>
    </xf>
    <xf numFmtId="164" fontId="12" fillId="0" borderId="0" xfId="0" applyNumberFormat="1" applyFont="1" applyAlignment="1" applyProtection="1">
      <alignment vertical="top" wrapText="1"/>
    </xf>
    <xf numFmtId="164" fontId="3" fillId="0" borderId="0" xfId="0" applyNumberFormat="1" applyFont="1" applyProtection="1"/>
    <xf numFmtId="0" fontId="13" fillId="0" borderId="0" xfId="0" applyFont="1" applyAlignment="1" applyProtection="1">
      <alignment horizontal="right" wrapText="1" shrinkToFit="1"/>
    </xf>
    <xf numFmtId="1" fontId="14" fillId="0" borderId="0" xfId="0" applyNumberFormat="1" applyFont="1" applyBorder="1" applyAlignment="1" applyProtection="1">
      <alignment horizontal="left"/>
    </xf>
    <xf numFmtId="0" fontId="13" fillId="0" borderId="0" xfId="0" applyFont="1" applyAlignment="1" applyProtection="1">
      <alignment wrapText="1" shrinkToFit="1"/>
    </xf>
    <xf numFmtId="0" fontId="24" fillId="0" borderId="0" xfId="0" applyFont="1" applyProtection="1"/>
    <xf numFmtId="0" fontId="7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164" fontId="9" fillId="6" borderId="13" xfId="0" applyNumberFormat="1" applyFont="1" applyFill="1" applyBorder="1" applyAlignment="1" applyProtection="1">
      <alignment horizontal="center" vertical="center" wrapText="1"/>
    </xf>
    <xf numFmtId="164" fontId="9" fillId="6" borderId="1" xfId="0" applyNumberFormat="1" applyFont="1" applyFill="1" applyBorder="1" applyAlignment="1" applyProtection="1">
      <alignment horizontal="center" vertical="center" wrapText="1"/>
    </xf>
    <xf numFmtId="164" fontId="9" fillId="6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9" fillId="6" borderId="1" xfId="0" applyNumberFormat="1" applyFont="1" applyFill="1" applyBorder="1" applyAlignment="1" applyProtection="1">
      <alignment horizontal="center" vertical="center" wrapText="1"/>
    </xf>
    <xf numFmtId="164" fontId="9" fillId="6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3" fillId="0" borderId="0" xfId="0" applyNumberFormat="1" applyFont="1" applyAlignment="1" applyProtection="1"/>
    <xf numFmtId="49" fontId="7" fillId="6" borderId="1" xfId="0" applyNumberFormat="1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164" fontId="7" fillId="6" borderId="13" xfId="0" applyNumberFormat="1" applyFont="1" applyFill="1" applyBorder="1" applyAlignment="1" applyProtection="1">
      <alignment horizontal="center" vertical="center" wrapText="1"/>
    </xf>
    <xf numFmtId="164" fontId="7" fillId="6" borderId="14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Protection="1"/>
    <xf numFmtId="0" fontId="13" fillId="0" borderId="0" xfId="0" applyFont="1" applyBorder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Protection="1"/>
    <xf numFmtId="0" fontId="10" fillId="0" borderId="0" xfId="0" applyFont="1" applyBorder="1" applyProtection="1"/>
    <xf numFmtId="0" fontId="10" fillId="0" borderId="0" xfId="0" applyFont="1" applyFill="1" applyBorder="1" applyProtection="1"/>
    <xf numFmtId="164" fontId="10" fillId="15" borderId="0" xfId="0" applyNumberFormat="1" applyFont="1" applyFill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justify" vertical="justify" wrapText="1"/>
    </xf>
    <xf numFmtId="164" fontId="10" fillId="3" borderId="0" xfId="0" applyNumberFormat="1" applyFont="1" applyFill="1" applyProtection="1"/>
    <xf numFmtId="0" fontId="10" fillId="3" borderId="0" xfId="0" applyFont="1" applyFill="1" applyProtection="1"/>
    <xf numFmtId="165" fontId="14" fillId="0" borderId="22" xfId="0" applyNumberFormat="1" applyFont="1" applyBorder="1" applyAlignment="1" applyProtection="1">
      <alignment horizontal="left"/>
      <protection locked="0"/>
    </xf>
    <xf numFmtId="0" fontId="10" fillId="5" borderId="40" xfId="0" applyFont="1" applyFill="1" applyBorder="1" applyProtection="1">
      <protection locked="0"/>
    </xf>
    <xf numFmtId="49" fontId="10" fillId="5" borderId="16" xfId="0" applyNumberFormat="1" applyFont="1" applyFill="1" applyBorder="1" applyProtection="1">
      <protection locked="0"/>
    </xf>
    <xf numFmtId="164" fontId="7" fillId="6" borderId="8" xfId="0" applyNumberFormat="1" applyFont="1" applyFill="1" applyBorder="1" applyProtection="1">
      <protection locked="0"/>
    </xf>
    <xf numFmtId="164" fontId="7" fillId="6" borderId="3" xfId="0" applyNumberFormat="1" applyFont="1" applyFill="1" applyBorder="1" applyProtection="1">
      <protection locked="0"/>
    </xf>
    <xf numFmtId="164" fontId="7" fillId="6" borderId="33" xfId="0" applyNumberFormat="1" applyFont="1" applyFill="1" applyBorder="1" applyProtection="1">
      <protection locked="0"/>
    </xf>
    <xf numFmtId="49" fontId="7" fillId="3" borderId="18" xfId="0" applyNumberFormat="1" applyFont="1" applyFill="1" applyBorder="1" applyProtection="1">
      <protection locked="0"/>
    </xf>
    <xf numFmtId="0" fontId="10" fillId="5" borderId="34" xfId="0" applyFont="1" applyFill="1" applyBorder="1" applyProtection="1">
      <protection locked="0"/>
    </xf>
    <xf numFmtId="0" fontId="10" fillId="5" borderId="35" xfId="0" applyFont="1" applyFill="1" applyBorder="1" applyProtection="1">
      <protection locked="0"/>
    </xf>
    <xf numFmtId="0" fontId="10" fillId="5" borderId="22" xfId="0" applyFont="1" applyFill="1" applyBorder="1" applyProtection="1">
      <protection locked="0"/>
    </xf>
    <xf numFmtId="0" fontId="10" fillId="5" borderId="36" xfId="0" applyFont="1" applyFill="1" applyBorder="1" applyProtection="1">
      <protection locked="0"/>
    </xf>
    <xf numFmtId="0" fontId="10" fillId="5" borderId="37" xfId="0" applyFont="1" applyFill="1" applyBorder="1" applyProtection="1">
      <protection locked="0"/>
    </xf>
    <xf numFmtId="0" fontId="10" fillId="5" borderId="38" xfId="0" applyFont="1" applyFill="1" applyBorder="1" applyProtection="1">
      <protection locked="0"/>
    </xf>
    <xf numFmtId="0" fontId="10" fillId="5" borderId="39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164" fontId="10" fillId="3" borderId="2" xfId="0" applyNumberFormat="1" applyFont="1" applyFill="1" applyBorder="1" applyProtection="1">
      <protection locked="0"/>
    </xf>
    <xf numFmtId="164" fontId="7" fillId="3" borderId="8" xfId="0" applyNumberFormat="1" applyFont="1" applyFill="1" applyBorder="1" applyProtection="1">
      <protection locked="0"/>
    </xf>
    <xf numFmtId="164" fontId="7" fillId="3" borderId="3" xfId="0" applyNumberFormat="1" applyFont="1" applyFill="1" applyBorder="1" applyProtection="1">
      <protection locked="0"/>
    </xf>
    <xf numFmtId="164" fontId="7" fillId="6" borderId="29" xfId="0" applyNumberFormat="1" applyFont="1" applyFill="1" applyBorder="1" applyProtection="1">
      <protection locked="0"/>
    </xf>
    <xf numFmtId="164" fontId="2" fillId="3" borderId="0" xfId="0" applyNumberFormat="1" applyFont="1" applyFill="1" applyBorder="1" applyAlignment="1" applyProtection="1">
      <alignment vertical="center" wrapText="1"/>
    </xf>
    <xf numFmtId="164" fontId="2" fillId="3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vertical="top" wrapText="1"/>
    </xf>
    <xf numFmtId="49" fontId="12" fillId="0" borderId="0" xfId="0" applyNumberFormat="1" applyFont="1" applyAlignment="1" applyProtection="1">
      <alignment vertical="top" wrapText="1"/>
    </xf>
    <xf numFmtId="0" fontId="13" fillId="0" borderId="0" xfId="0" applyFont="1" applyAlignment="1" applyProtection="1">
      <alignment horizontal="center" wrapText="1" shrinkToFit="1"/>
    </xf>
    <xf numFmtId="0" fontId="17" fillId="6" borderId="1" xfId="0" applyFont="1" applyFill="1" applyBorder="1" applyAlignment="1" applyProtection="1">
      <alignment horizontal="center" vertical="center" wrapText="1"/>
    </xf>
    <xf numFmtId="164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3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/>
    <xf numFmtId="49" fontId="7" fillId="6" borderId="20" xfId="0" applyNumberFormat="1" applyFont="1" applyFill="1" applyBorder="1" applyAlignment="1" applyProtection="1">
      <alignment horizontal="center" vertical="center" wrapText="1"/>
    </xf>
    <xf numFmtId="49" fontId="7" fillId="6" borderId="32" xfId="0" applyNumberFormat="1" applyFont="1" applyFill="1" applyBorder="1" applyAlignment="1" applyProtection="1">
      <alignment horizontal="center" vertical="center" wrapText="1"/>
    </xf>
    <xf numFmtId="164" fontId="7" fillId="6" borderId="23" xfId="0" applyNumberFormat="1" applyFont="1" applyFill="1" applyBorder="1" applyAlignment="1" applyProtection="1">
      <alignment horizontal="center" vertical="center" wrapText="1"/>
    </xf>
    <xf numFmtId="49" fontId="7" fillId="6" borderId="30" xfId="0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Protection="1"/>
    <xf numFmtId="0" fontId="10" fillId="0" borderId="23" xfId="0" applyFont="1" applyBorder="1" applyProtection="1"/>
    <xf numFmtId="0" fontId="10" fillId="3" borderId="24" xfId="0" applyFont="1" applyFill="1" applyBorder="1" applyProtection="1"/>
    <xf numFmtId="164" fontId="7" fillId="3" borderId="24" xfId="0" applyNumberFormat="1" applyFont="1" applyFill="1" applyBorder="1" applyProtection="1"/>
    <xf numFmtId="0" fontId="10" fillId="8" borderId="7" xfId="0" applyFont="1" applyFill="1" applyBorder="1" applyProtection="1">
      <protection locked="0"/>
    </xf>
    <xf numFmtId="165" fontId="10" fillId="8" borderId="7" xfId="0" applyNumberFormat="1" applyFont="1" applyFill="1" applyBorder="1" applyProtection="1">
      <protection locked="0"/>
    </xf>
    <xf numFmtId="164" fontId="10" fillId="8" borderId="7" xfId="0" applyNumberFormat="1" applyFont="1" applyFill="1" applyBorder="1" applyProtection="1">
      <protection locked="0"/>
    </xf>
    <xf numFmtId="10" fontId="10" fillId="8" borderId="10" xfId="0" applyNumberFormat="1" applyFont="1" applyFill="1" applyBorder="1" applyProtection="1">
      <protection locked="0"/>
    </xf>
    <xf numFmtId="0" fontId="10" fillId="8" borderId="10" xfId="0" applyNumberFormat="1" applyFont="1" applyFill="1" applyBorder="1" applyProtection="1">
      <protection locked="0"/>
    </xf>
    <xf numFmtId="164" fontId="10" fillId="8" borderId="22" xfId="0" applyNumberFormat="1" applyFont="1" applyFill="1" applyBorder="1" applyProtection="1">
      <protection locked="0"/>
    </xf>
    <xf numFmtId="165" fontId="10" fillId="8" borderId="6" xfId="0" applyNumberFormat="1" applyFont="1" applyFill="1" applyBorder="1" applyProtection="1">
      <protection locked="0"/>
    </xf>
    <xf numFmtId="165" fontId="10" fillId="8" borderId="9" xfId="0" applyNumberFormat="1" applyFont="1" applyFill="1" applyBorder="1" applyProtection="1">
      <protection locked="0"/>
    </xf>
    <xf numFmtId="164" fontId="10" fillId="8" borderId="42" xfId="0" applyNumberFormat="1" applyFont="1" applyFill="1" applyBorder="1" applyProtection="1">
      <protection locked="0"/>
    </xf>
    <xf numFmtId="0" fontId="10" fillId="9" borderId="2" xfId="0" applyFont="1" applyFill="1" applyBorder="1" applyProtection="1">
      <protection locked="0"/>
    </xf>
    <xf numFmtId="165" fontId="10" fillId="9" borderId="2" xfId="0" applyNumberFormat="1" applyFont="1" applyFill="1" applyBorder="1" applyProtection="1">
      <protection locked="0"/>
    </xf>
    <xf numFmtId="164" fontId="10" fillId="9" borderId="2" xfId="0" applyNumberFormat="1" applyFont="1" applyFill="1" applyBorder="1" applyProtection="1">
      <protection locked="0"/>
    </xf>
    <xf numFmtId="164" fontId="7" fillId="9" borderId="2" xfId="0" applyNumberFormat="1" applyFont="1" applyFill="1" applyBorder="1" applyProtection="1">
      <protection locked="0"/>
    </xf>
    <xf numFmtId="10" fontId="7" fillId="9" borderId="8" xfId="0" applyNumberFormat="1" applyFont="1" applyFill="1" applyBorder="1" applyProtection="1">
      <protection locked="0"/>
    </xf>
    <xf numFmtId="10" fontId="7" fillId="9" borderId="2" xfId="0" applyNumberFormat="1" applyFont="1" applyFill="1" applyBorder="1" applyProtection="1">
      <protection locked="0"/>
    </xf>
    <xf numFmtId="164" fontId="7" fillId="9" borderId="3" xfId="0" applyNumberFormat="1" applyFont="1" applyFill="1" applyBorder="1" applyProtection="1">
      <protection locked="0"/>
    </xf>
    <xf numFmtId="164" fontId="7" fillId="9" borderId="57" xfId="0" applyNumberFormat="1" applyFont="1" applyFill="1" applyBorder="1" applyProtection="1">
      <protection locked="0"/>
    </xf>
    <xf numFmtId="164" fontId="7" fillId="9" borderId="42" xfId="0" applyNumberFormat="1" applyFont="1" applyFill="1" applyBorder="1" applyProtection="1">
      <protection locked="0"/>
    </xf>
    <xf numFmtId="164" fontId="7" fillId="0" borderId="48" xfId="0" applyNumberFormat="1" applyFont="1" applyFill="1" applyBorder="1" applyProtection="1">
      <protection locked="0"/>
    </xf>
    <xf numFmtId="165" fontId="10" fillId="0" borderId="0" xfId="0" applyNumberFormat="1" applyFont="1" applyProtection="1"/>
    <xf numFmtId="10" fontId="10" fillId="0" borderId="0" xfId="0" applyNumberFormat="1" applyFont="1" applyProtection="1"/>
    <xf numFmtId="10" fontId="12" fillId="0" borderId="0" xfId="0" applyNumberFormat="1" applyFont="1" applyAlignment="1" applyProtection="1">
      <alignment vertical="top" wrapText="1"/>
    </xf>
    <xf numFmtId="0" fontId="15" fillId="0" borderId="0" xfId="0" applyFont="1" applyProtection="1"/>
    <xf numFmtId="0" fontId="15" fillId="0" borderId="0" xfId="0" applyFont="1" applyAlignment="1" applyProtection="1"/>
    <xf numFmtId="0" fontId="17" fillId="9" borderId="1" xfId="0" applyFont="1" applyFill="1" applyBorder="1" applyAlignment="1" applyProtection="1">
      <alignment horizontal="center" vertical="center" wrapText="1"/>
    </xf>
    <xf numFmtId="165" fontId="17" fillId="9" borderId="1" xfId="0" applyNumberFormat="1" applyFont="1" applyFill="1" applyBorder="1" applyAlignment="1" applyProtection="1">
      <alignment horizontal="center" vertical="center" wrapText="1"/>
    </xf>
    <xf numFmtId="164" fontId="17" fillId="9" borderId="1" xfId="0" applyNumberFormat="1" applyFont="1" applyFill="1" applyBorder="1" applyAlignment="1" applyProtection="1">
      <alignment horizontal="center" vertical="center" wrapText="1"/>
    </xf>
    <xf numFmtId="164" fontId="17" fillId="9" borderId="3" xfId="0" applyNumberFormat="1" applyFont="1" applyFill="1" applyBorder="1" applyAlignment="1" applyProtection="1">
      <alignment horizontal="center" vertical="center" wrapText="1"/>
    </xf>
    <xf numFmtId="164" fontId="17" fillId="9" borderId="52" xfId="0" applyNumberFormat="1" applyFont="1" applyFill="1" applyBorder="1" applyAlignment="1" applyProtection="1">
      <alignment horizontal="center" vertical="center" wrapText="1"/>
    </xf>
    <xf numFmtId="164" fontId="17" fillId="9" borderId="58" xfId="0" applyNumberFormat="1" applyFont="1" applyFill="1" applyBorder="1" applyAlignment="1" applyProtection="1">
      <alignment horizontal="center" vertical="center" wrapText="1"/>
    </xf>
    <xf numFmtId="164" fontId="17" fillId="9" borderId="59" xfId="0" applyNumberFormat="1" applyFont="1" applyFill="1" applyBorder="1" applyAlignment="1" applyProtection="1">
      <alignment horizontal="center" vertical="center" wrapText="1"/>
    </xf>
    <xf numFmtId="164" fontId="17" fillId="9" borderId="53" xfId="0" applyNumberFormat="1" applyFont="1" applyFill="1" applyBorder="1" applyAlignment="1" applyProtection="1">
      <alignment horizontal="center" vertical="center" wrapText="1"/>
    </xf>
    <xf numFmtId="49" fontId="7" fillId="9" borderId="1" xfId="0" applyNumberFormat="1" applyFont="1" applyFill="1" applyBorder="1" applyAlignment="1" applyProtection="1">
      <alignment horizontal="center" vertical="center" wrapText="1"/>
    </xf>
    <xf numFmtId="164" fontId="7" fillId="9" borderId="1" xfId="0" applyNumberFormat="1" applyFont="1" applyFill="1" applyBorder="1" applyAlignment="1" applyProtection="1">
      <alignment horizontal="center" vertical="center" wrapText="1"/>
    </xf>
    <xf numFmtId="0" fontId="7" fillId="9" borderId="1" xfId="0" applyNumberFormat="1" applyFont="1" applyFill="1" applyBorder="1" applyAlignment="1" applyProtection="1">
      <alignment horizontal="center" vertical="center" wrapText="1"/>
    </xf>
    <xf numFmtId="10" fontId="7" fillId="9" borderId="1" xfId="0" applyNumberFormat="1" applyFont="1" applyFill="1" applyBorder="1" applyAlignment="1" applyProtection="1">
      <alignment horizontal="center" vertical="center" wrapText="1"/>
    </xf>
    <xf numFmtId="164" fontId="17" fillId="9" borderId="13" xfId="0" applyNumberFormat="1" applyFont="1" applyFill="1" applyBorder="1" applyAlignment="1" applyProtection="1">
      <alignment horizontal="center" vertical="center" wrapText="1"/>
    </xf>
    <xf numFmtId="164" fontId="17" fillId="9" borderId="2" xfId="0" applyNumberFormat="1" applyFont="1" applyFill="1" applyBorder="1" applyAlignment="1" applyProtection="1">
      <alignment horizontal="center" vertical="center" wrapText="1"/>
    </xf>
    <xf numFmtId="164" fontId="17" fillId="9" borderId="14" xfId="0" applyNumberFormat="1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Protection="1"/>
    <xf numFmtId="165" fontId="10" fillId="3" borderId="0" xfId="0" applyNumberFormat="1" applyFont="1" applyFill="1" applyBorder="1" applyProtection="1"/>
    <xf numFmtId="165" fontId="10" fillId="3" borderId="0" xfId="0" applyNumberFormat="1" applyFont="1" applyFill="1" applyProtection="1"/>
    <xf numFmtId="0" fontId="10" fillId="3" borderId="0" xfId="0" applyNumberFormat="1" applyFont="1" applyFill="1" applyAlignment="1" applyProtection="1">
      <alignment wrapText="1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NumberFormat="1" applyFont="1" applyAlignment="1" applyProtection="1">
      <alignment wrapText="1"/>
    </xf>
    <xf numFmtId="10" fontId="10" fillId="3" borderId="0" xfId="0" applyNumberFormat="1" applyFont="1" applyFill="1" applyProtection="1"/>
    <xf numFmtId="10" fontId="10" fillId="0" borderId="0" xfId="0" applyNumberFormat="1" applyFont="1" applyFill="1" applyProtection="1"/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164" fontId="10" fillId="2" borderId="10" xfId="0" applyNumberFormat="1" applyFont="1" applyFill="1" applyBorder="1" applyProtection="1">
      <protection locked="0"/>
    </xf>
    <xf numFmtId="164" fontId="10" fillId="2" borderId="15" xfId="0" applyNumberFormat="1" applyFont="1" applyFill="1" applyBorder="1" applyProtection="1">
      <protection locked="0"/>
    </xf>
    <xf numFmtId="164" fontId="10" fillId="2" borderId="7" xfId="0" applyNumberFormat="1" applyFont="1" applyFill="1" applyBorder="1" applyProtection="1">
      <protection locked="0"/>
    </xf>
    <xf numFmtId="164" fontId="10" fillId="2" borderId="67" xfId="0" applyNumberFormat="1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164" fontId="10" fillId="2" borderId="54" xfId="0" applyNumberFormat="1" applyFont="1" applyFill="1" applyBorder="1" applyProtection="1">
      <protection locked="0"/>
    </xf>
    <xf numFmtId="164" fontId="10" fillId="2" borderId="57" xfId="0" applyNumberFormat="1" applyFont="1" applyFill="1" applyBorder="1" applyProtection="1">
      <protection locked="0"/>
    </xf>
    <xf numFmtId="164" fontId="10" fillId="2" borderId="21" xfId="0" applyNumberFormat="1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164" fontId="7" fillId="4" borderId="3" xfId="0" applyNumberFormat="1" applyFont="1" applyFill="1" applyBorder="1" applyProtection="1">
      <protection locked="0"/>
    </xf>
    <xf numFmtId="164" fontId="7" fillId="4" borderId="54" xfId="0" applyNumberFormat="1" applyFont="1" applyFill="1" applyBorder="1" applyProtection="1">
      <protection locked="0"/>
    </xf>
    <xf numFmtId="164" fontId="7" fillId="4" borderId="32" xfId="0" applyNumberFormat="1" applyFont="1" applyFill="1" applyBorder="1" applyProtection="1">
      <protection locked="0"/>
    </xf>
    <xf numFmtId="0" fontId="15" fillId="3" borderId="53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1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3" fillId="0" borderId="0" xfId="0" applyFont="1" applyAlignment="1" applyProtection="1">
      <alignment vertical="center" wrapText="1" shrinkToFit="1"/>
    </xf>
    <xf numFmtId="0" fontId="9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66" xfId="0" applyFont="1" applyFill="1" applyBorder="1" applyAlignment="1" applyProtection="1">
      <alignment horizontal="center" vertical="center" wrapText="1"/>
    </xf>
    <xf numFmtId="0" fontId="0" fillId="0" borderId="72" xfId="0" applyBorder="1" applyAlignment="1" applyProtection="1"/>
    <xf numFmtId="0" fontId="13" fillId="0" borderId="0" xfId="0" applyFont="1" applyFill="1" applyBorder="1" applyAlignment="1" applyProtection="1"/>
    <xf numFmtId="0" fontId="13" fillId="0" borderId="0" xfId="0" applyFont="1" applyFill="1" applyAlignment="1" applyProtection="1"/>
    <xf numFmtId="0" fontId="15" fillId="0" borderId="0" xfId="0" applyFont="1" applyFill="1" applyBorder="1" applyAlignment="1" applyProtection="1">
      <alignment horizontal="center"/>
    </xf>
    <xf numFmtId="164" fontId="10" fillId="14" borderId="64" xfId="0" applyNumberFormat="1" applyFont="1" applyFill="1" applyBorder="1" applyProtection="1">
      <protection locked="0"/>
    </xf>
    <xf numFmtId="10" fontId="10" fillId="14" borderId="28" xfId="0" applyNumberFormat="1" applyFont="1" applyFill="1" applyBorder="1" applyProtection="1">
      <protection locked="0"/>
    </xf>
    <xf numFmtId="164" fontId="10" fillId="14" borderId="28" xfId="0" applyNumberFormat="1" applyFont="1" applyFill="1" applyBorder="1" applyProtection="1">
      <protection locked="0"/>
    </xf>
    <xf numFmtId="10" fontId="10" fillId="14" borderId="76" xfId="0" applyNumberFormat="1" applyFont="1" applyFill="1" applyBorder="1" applyProtection="1">
      <protection locked="0"/>
    </xf>
    <xf numFmtId="164" fontId="10" fillId="14" borderId="8" xfId="0" applyNumberFormat="1" applyFont="1" applyFill="1" applyBorder="1" applyProtection="1">
      <protection locked="0"/>
    </xf>
    <xf numFmtId="164" fontId="10" fillId="14" borderId="1" xfId="0" applyNumberFormat="1" applyFont="1" applyFill="1" applyBorder="1" applyProtection="1">
      <protection locked="0"/>
    </xf>
    <xf numFmtId="0" fontId="10" fillId="14" borderId="40" xfId="0" applyFont="1" applyFill="1" applyBorder="1" applyProtection="1">
      <protection locked="0"/>
    </xf>
    <xf numFmtId="164" fontId="10" fillId="14" borderId="7" xfId="0" applyNumberFormat="1" applyFont="1" applyFill="1" applyBorder="1" applyProtection="1">
      <protection locked="0"/>
    </xf>
    <xf numFmtId="10" fontId="10" fillId="14" borderId="10" xfId="0" applyNumberFormat="1" applyFont="1" applyFill="1" applyBorder="1" applyProtection="1">
      <protection locked="0"/>
    </xf>
    <xf numFmtId="164" fontId="10" fillId="14" borderId="15" xfId="0" applyNumberFormat="1" applyFont="1" applyFill="1" applyBorder="1" applyProtection="1">
      <protection locked="0"/>
    </xf>
    <xf numFmtId="10" fontId="10" fillId="14" borderId="16" xfId="0" applyNumberFormat="1" applyFont="1" applyFill="1" applyBorder="1" applyProtection="1">
      <protection locked="0"/>
    </xf>
    <xf numFmtId="0" fontId="10" fillId="14" borderId="37" xfId="0" applyFont="1" applyFill="1" applyBorder="1" applyProtection="1">
      <protection locked="0"/>
    </xf>
    <xf numFmtId="0" fontId="10" fillId="14" borderId="84" xfId="0" applyFont="1" applyFill="1" applyBorder="1" applyProtection="1">
      <protection locked="0"/>
    </xf>
    <xf numFmtId="164" fontId="10" fillId="14" borderId="27" xfId="0" applyNumberFormat="1" applyFont="1" applyFill="1" applyBorder="1" applyProtection="1">
      <protection locked="0"/>
    </xf>
    <xf numFmtId="164" fontId="10" fillId="14" borderId="50" xfId="0" applyNumberFormat="1" applyFont="1" applyFill="1" applyBorder="1" applyProtection="1">
      <protection locked="0"/>
    </xf>
    <xf numFmtId="164" fontId="10" fillId="14" borderId="13" xfId="0" applyNumberFormat="1" applyFont="1" applyFill="1" applyBorder="1" applyAlignment="1" applyProtection="1">
      <protection locked="0"/>
    </xf>
    <xf numFmtId="164" fontId="10" fillId="14" borderId="77" xfId="0" applyNumberFormat="1" applyFont="1" applyFill="1" applyBorder="1" applyProtection="1">
      <protection locked="0"/>
    </xf>
    <xf numFmtId="164" fontId="10" fillId="14" borderId="54" xfId="0" applyNumberFormat="1" applyFont="1" applyFill="1" applyBorder="1" applyProtection="1">
      <protection locked="0"/>
    </xf>
    <xf numFmtId="164" fontId="7" fillId="13" borderId="56" xfId="0" applyNumberFormat="1" applyFont="1" applyFill="1" applyBorder="1" applyProtection="1">
      <protection locked="0"/>
    </xf>
    <xf numFmtId="10" fontId="7" fillId="13" borderId="30" xfId="0" applyNumberFormat="1" applyFont="1" applyFill="1" applyBorder="1" applyProtection="1">
      <protection locked="0"/>
    </xf>
    <xf numFmtId="164" fontId="6" fillId="14" borderId="56" xfId="0" applyNumberFormat="1" applyFont="1" applyFill="1" applyBorder="1" applyProtection="1">
      <protection locked="0"/>
    </xf>
    <xf numFmtId="10" fontId="6" fillId="14" borderId="30" xfId="0" applyNumberFormat="1" applyFont="1" applyFill="1" applyBorder="1" applyProtection="1">
      <protection locked="0"/>
    </xf>
    <xf numFmtId="164" fontId="7" fillId="13" borderId="44" xfId="0" applyNumberFormat="1" applyFont="1" applyFill="1" applyBorder="1" applyProtection="1">
      <protection locked="0"/>
    </xf>
    <xf numFmtId="10" fontId="10" fillId="14" borderId="46" xfId="0" applyNumberFormat="1" applyFont="1" applyFill="1" applyBorder="1" applyProtection="1">
      <protection locked="0"/>
    </xf>
    <xf numFmtId="164" fontId="7" fillId="13" borderId="54" xfId="0" applyNumberFormat="1" applyFont="1" applyFill="1" applyBorder="1" applyProtection="1">
      <protection locked="0"/>
    </xf>
    <xf numFmtId="164" fontId="15" fillId="6" borderId="1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164" fontId="12" fillId="0" borderId="72" xfId="0" applyNumberFormat="1" applyFont="1" applyBorder="1" applyAlignment="1" applyProtection="1">
      <alignment vertical="top" wrapText="1"/>
    </xf>
    <xf numFmtId="164" fontId="12" fillId="0" borderId="0" xfId="0" applyNumberFormat="1" applyFont="1" applyBorder="1" applyAlignment="1" applyProtection="1">
      <alignment horizontal="center" vertical="top" wrapText="1"/>
    </xf>
    <xf numFmtId="164" fontId="0" fillId="0" borderId="0" xfId="0" applyNumberFormat="1" applyProtection="1"/>
    <xf numFmtId="10" fontId="0" fillId="0" borderId="0" xfId="0" applyNumberFormat="1" applyProtection="1"/>
    <xf numFmtId="0" fontId="13" fillId="0" borderId="0" xfId="0" applyFont="1" applyAlignment="1" applyProtection="1">
      <alignment horizontal="right" vertical="center" wrapText="1" shrinkToFit="1"/>
    </xf>
    <xf numFmtId="0" fontId="0" fillId="0" borderId="0" xfId="0" applyFill="1" applyProtection="1"/>
    <xf numFmtId="0" fontId="7" fillId="13" borderId="29" xfId="0" applyFont="1" applyFill="1" applyBorder="1" applyAlignment="1" applyProtection="1">
      <alignment horizontal="center" vertical="center" wrapText="1"/>
    </xf>
    <xf numFmtId="164" fontId="7" fillId="13" borderId="43" xfId="0" applyNumberFormat="1" applyFont="1" applyFill="1" applyBorder="1" applyAlignment="1" applyProtection="1">
      <alignment horizontal="center" vertical="center" wrapText="1"/>
    </xf>
    <xf numFmtId="10" fontId="7" fillId="13" borderId="70" xfId="0" applyNumberFormat="1" applyFont="1" applyFill="1" applyBorder="1" applyAlignment="1" applyProtection="1">
      <alignment horizontal="center" vertical="center" wrapText="1"/>
    </xf>
    <xf numFmtId="164" fontId="7" fillId="13" borderId="56" xfId="0" applyNumberFormat="1" applyFont="1" applyFill="1" applyBorder="1" applyAlignment="1" applyProtection="1">
      <alignment horizontal="center" vertical="center" wrapText="1"/>
    </xf>
    <xf numFmtId="10" fontId="7" fillId="13" borderId="30" xfId="0" applyNumberFormat="1" applyFont="1" applyFill="1" applyBorder="1" applyAlignment="1" applyProtection="1">
      <alignment horizontal="center" vertical="center" wrapText="1"/>
    </xf>
    <xf numFmtId="0" fontId="7" fillId="13" borderId="85" xfId="0" applyFont="1" applyFill="1" applyBorder="1" applyAlignment="1" applyProtection="1">
      <alignment horizontal="center" vertical="center" wrapText="1"/>
    </xf>
    <xf numFmtId="0" fontId="7" fillId="13" borderId="63" xfId="0" applyFont="1" applyFill="1" applyBorder="1" applyAlignment="1" applyProtection="1">
      <alignment horizontal="center" vertical="center" wrapText="1"/>
    </xf>
    <xf numFmtId="164" fontId="7" fillId="13" borderId="82" xfId="0" applyNumberFormat="1" applyFont="1" applyFill="1" applyBorder="1" applyAlignment="1" applyProtection="1">
      <alignment horizontal="center" vertical="center" wrapText="1"/>
    </xf>
    <xf numFmtId="10" fontId="7" fillId="13" borderId="83" xfId="0" applyNumberFormat="1" applyFont="1" applyFill="1" applyBorder="1" applyAlignment="1" applyProtection="1">
      <alignment horizontal="center" vertical="center" wrapText="1"/>
    </xf>
    <xf numFmtId="164" fontId="7" fillId="13" borderId="55" xfId="0" applyNumberFormat="1" applyFont="1" applyFill="1" applyBorder="1" applyAlignment="1" applyProtection="1">
      <alignment horizontal="center" vertical="center" wrapText="1"/>
    </xf>
    <xf numFmtId="10" fontId="7" fillId="13" borderId="3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/>
    <xf numFmtId="0" fontId="10" fillId="14" borderId="86" xfId="0" applyFont="1" applyFill="1" applyBorder="1" applyProtection="1"/>
    <xf numFmtId="0" fontId="10" fillId="14" borderId="87" xfId="0" applyFont="1" applyFill="1" applyBorder="1" applyProtection="1"/>
    <xf numFmtId="0" fontId="10" fillId="14" borderId="79" xfId="0" applyFont="1" applyFill="1" applyBorder="1" applyAlignment="1" applyProtection="1">
      <alignment horizontal="left" wrapText="1"/>
    </xf>
    <xf numFmtId="0" fontId="10" fillId="14" borderId="88" xfId="0" applyFont="1" applyFill="1" applyBorder="1" applyProtection="1"/>
    <xf numFmtId="0" fontId="0" fillId="0" borderId="0" xfId="0" applyFill="1" applyBorder="1" applyAlignment="1" applyProtection="1">
      <alignment horizontal="left" wrapText="1"/>
    </xf>
    <xf numFmtId="164" fontId="7" fillId="13" borderId="29" xfId="0" applyNumberFormat="1" applyFont="1" applyFill="1" applyBorder="1" applyProtection="1"/>
    <xf numFmtId="164" fontId="6" fillId="14" borderId="29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164" fontId="0" fillId="3" borderId="0" xfId="0" applyNumberFormat="1" applyFill="1" applyProtection="1"/>
    <xf numFmtId="10" fontId="0" fillId="3" borderId="0" xfId="0" applyNumberFormat="1" applyFill="1" applyProtection="1"/>
    <xf numFmtId="0" fontId="7" fillId="6" borderId="18" xfId="0" applyFont="1" applyFill="1" applyBorder="1" applyProtection="1"/>
    <xf numFmtId="164" fontId="0" fillId="6" borderId="41" xfId="0" applyNumberFormat="1" applyFill="1" applyBorder="1" applyProtection="1"/>
    <xf numFmtId="10" fontId="0" fillId="6" borderId="19" xfId="0" applyNumberFormat="1" applyFill="1" applyBorder="1" applyProtection="1"/>
    <xf numFmtId="0" fontId="0" fillId="3" borderId="0" xfId="0" applyFill="1" applyProtection="1"/>
    <xf numFmtId="0" fontId="10" fillId="6" borderId="41" xfId="0" applyFont="1" applyFill="1" applyBorder="1" applyProtection="1"/>
    <xf numFmtId="164" fontId="7" fillId="6" borderId="41" xfId="0" applyNumberFormat="1" applyFont="1" applyFill="1" applyBorder="1" applyProtection="1"/>
    <xf numFmtId="10" fontId="7" fillId="6" borderId="19" xfId="0" applyNumberFormat="1" applyFont="1" applyFill="1" applyBorder="1" applyProtection="1"/>
    <xf numFmtId="0" fontId="17" fillId="6" borderId="49" xfId="0" applyFont="1" applyFill="1" applyBorder="1" applyAlignment="1" applyProtection="1"/>
    <xf numFmtId="10" fontId="0" fillId="6" borderId="47" xfId="0" applyNumberFormat="1" applyFill="1" applyBorder="1" applyProtection="1"/>
    <xf numFmtId="0" fontId="0" fillId="6" borderId="0" xfId="0" applyFill="1" applyBorder="1" applyProtection="1"/>
    <xf numFmtId="0" fontId="23" fillId="6" borderId="49" xfId="0" applyFont="1" applyFill="1" applyBorder="1" applyAlignment="1" applyProtection="1"/>
    <xf numFmtId="0" fontId="23" fillId="6" borderId="0" xfId="0" applyFont="1" applyFill="1" applyBorder="1" applyAlignment="1" applyProtection="1"/>
    <xf numFmtId="0" fontId="23" fillId="6" borderId="47" xfId="0" applyFont="1" applyFill="1" applyBorder="1" applyAlignment="1" applyProtection="1"/>
    <xf numFmtId="164" fontId="0" fillId="6" borderId="0" xfId="0" applyNumberFormat="1" applyFill="1" applyBorder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164" fontId="26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 wrapText="1" shrinkToFit="1"/>
    </xf>
    <xf numFmtId="10" fontId="10" fillId="14" borderId="48" xfId="0" applyNumberFormat="1" applyFont="1" applyFill="1" applyBorder="1" applyProtection="1">
      <protection locked="0"/>
    </xf>
    <xf numFmtId="0" fontId="10" fillId="12" borderId="2" xfId="0" applyFont="1" applyFill="1" applyBorder="1" applyProtection="1"/>
    <xf numFmtId="164" fontId="10" fillId="12" borderId="2" xfId="0" applyNumberFormat="1" applyFont="1" applyFill="1" applyBorder="1" applyProtection="1"/>
    <xf numFmtId="10" fontId="10" fillId="12" borderId="2" xfId="0" applyNumberFormat="1" applyFont="1" applyFill="1" applyBorder="1" applyProtection="1"/>
    <xf numFmtId="0" fontId="7" fillId="13" borderId="100" xfId="0" applyFont="1" applyFill="1" applyBorder="1" applyProtection="1"/>
    <xf numFmtId="0" fontId="10" fillId="13" borderId="77" xfId="0" applyFont="1" applyFill="1" applyBorder="1" applyProtection="1">
      <protection locked="0"/>
    </xf>
    <xf numFmtId="164" fontId="7" fillId="13" borderId="57" xfId="0" applyNumberFormat="1" applyFont="1" applyFill="1" applyBorder="1" applyProtection="1">
      <protection locked="0"/>
    </xf>
    <xf numFmtId="10" fontId="7" fillId="13" borderId="68" xfId="0" applyNumberFormat="1" applyFont="1" applyFill="1" applyBorder="1" applyProtection="1">
      <protection locked="0"/>
    </xf>
    <xf numFmtId="0" fontId="10" fillId="12" borderId="101" xfId="0" applyFont="1" applyFill="1" applyBorder="1" applyProtection="1"/>
    <xf numFmtId="10" fontId="10" fillId="12" borderId="66" xfId="0" applyNumberFormat="1" applyFont="1" applyFill="1" applyBorder="1" applyProtection="1"/>
    <xf numFmtId="164" fontId="10" fillId="12" borderId="66" xfId="0" applyNumberFormat="1" applyFont="1" applyFill="1" applyBorder="1" applyProtection="1"/>
    <xf numFmtId="0" fontId="10" fillId="14" borderId="102" xfId="0" applyFont="1" applyFill="1" applyBorder="1" applyProtection="1"/>
    <xf numFmtId="0" fontId="10" fillId="14" borderId="103" xfId="0" applyFont="1" applyFill="1" applyBorder="1" applyProtection="1">
      <protection locked="0"/>
    </xf>
    <xf numFmtId="164" fontId="10" fillId="14" borderId="57" xfId="0" applyNumberFormat="1" applyFont="1" applyFill="1" applyBorder="1" applyProtection="1">
      <protection locked="0"/>
    </xf>
    <xf numFmtId="10" fontId="10" fillId="14" borderId="68" xfId="0" applyNumberFormat="1" applyFont="1" applyFill="1" applyBorder="1" applyProtection="1">
      <protection locked="0"/>
    </xf>
    <xf numFmtId="10" fontId="10" fillId="14" borderId="32" xfId="0" applyNumberFormat="1" applyFont="1" applyFill="1" applyBorder="1" applyProtection="1">
      <protection locked="0"/>
    </xf>
    <xf numFmtId="164" fontId="10" fillId="5" borderId="90" xfId="0" applyNumberFormat="1" applyFont="1" applyFill="1" applyBorder="1" applyProtection="1">
      <protection locked="0"/>
    </xf>
    <xf numFmtId="164" fontId="10" fillId="5" borderId="104" xfId="0" applyNumberFormat="1" applyFont="1" applyFill="1" applyBorder="1" applyProtection="1">
      <protection locked="0"/>
    </xf>
    <xf numFmtId="164" fontId="7" fillId="10" borderId="54" xfId="0" applyNumberFormat="1" applyFont="1" applyFill="1" applyBorder="1" applyProtection="1"/>
    <xf numFmtId="164" fontId="0" fillId="0" borderId="0" xfId="0" applyNumberFormat="1" applyFill="1" applyProtection="1"/>
    <xf numFmtId="10" fontId="0" fillId="0" borderId="0" xfId="0" applyNumberFormat="1" applyFill="1" applyProtection="1"/>
    <xf numFmtId="164" fontId="7" fillId="6" borderId="43" xfId="0" applyNumberFormat="1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6" borderId="0" xfId="0" applyFont="1" applyFill="1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horizontal="left"/>
    </xf>
    <xf numFmtId="165" fontId="14" fillId="0" borderId="22" xfId="0" applyNumberFormat="1" applyFont="1" applyBorder="1" applyAlignment="1" applyProtection="1">
      <alignment horizontal="left"/>
    </xf>
    <xf numFmtId="0" fontId="14" fillId="0" borderId="22" xfId="0" applyNumberFormat="1" applyFont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165" fontId="10" fillId="8" borderId="15" xfId="0" applyNumberFormat="1" applyFont="1" applyFill="1" applyBorder="1" applyProtection="1">
      <protection locked="0"/>
    </xf>
    <xf numFmtId="165" fontId="10" fillId="8" borderId="54" xfId="0" applyNumberFormat="1" applyFont="1" applyFill="1" applyBorder="1" applyProtection="1">
      <protection locked="0"/>
    </xf>
    <xf numFmtId="0" fontId="19" fillId="6" borderId="63" xfId="0" applyFont="1" applyFill="1" applyBorder="1" applyAlignment="1" applyProtection="1">
      <alignment vertical="center" wrapText="1"/>
      <protection locked="0"/>
    </xf>
    <xf numFmtId="0" fontId="19" fillId="6" borderId="82" xfId="0" applyFont="1" applyFill="1" applyBorder="1" applyAlignment="1" applyProtection="1">
      <alignment vertical="center" wrapText="1"/>
      <protection locked="0"/>
    </xf>
    <xf numFmtId="167" fontId="21" fillId="0" borderId="13" xfId="0" applyNumberFormat="1" applyFont="1" applyBorder="1" applyAlignment="1" applyProtection="1">
      <alignment vertical="center" wrapText="1"/>
      <protection locked="0"/>
    </xf>
    <xf numFmtId="167" fontId="4" fillId="0" borderId="52" xfId="0" applyNumberFormat="1" applyFont="1" applyBorder="1" applyAlignment="1" applyProtection="1">
      <alignment vertical="center" wrapText="1"/>
      <protection locked="0"/>
    </xf>
    <xf numFmtId="167" fontId="4" fillId="0" borderId="58" xfId="0" applyNumberFormat="1" applyFont="1" applyBorder="1" applyAlignment="1" applyProtection="1">
      <alignment vertical="center" wrapText="1"/>
      <protection locked="0"/>
    </xf>
    <xf numFmtId="167" fontId="4" fillId="0" borderId="13" xfId="0" applyNumberFormat="1" applyFont="1" applyBorder="1" applyAlignment="1" applyProtection="1">
      <alignment vertical="center" wrapText="1"/>
      <protection locked="0"/>
    </xf>
    <xf numFmtId="167" fontId="4" fillId="0" borderId="1" xfId="0" applyNumberFormat="1" applyFont="1" applyBorder="1" applyAlignment="1" applyProtection="1">
      <alignment vertical="center" wrapText="1"/>
      <protection locked="0"/>
    </xf>
    <xf numFmtId="167" fontId="29" fillId="0" borderId="1" xfId="0" applyNumberFormat="1" applyFont="1" applyBorder="1" applyProtection="1">
      <protection locked="0"/>
    </xf>
    <xf numFmtId="167" fontId="4" fillId="3" borderId="1" xfId="0" applyNumberFormat="1" applyFont="1" applyFill="1" applyBorder="1" applyAlignment="1" applyProtection="1">
      <alignment vertical="center" wrapText="1"/>
      <protection locked="0"/>
    </xf>
    <xf numFmtId="167" fontId="4" fillId="3" borderId="13" xfId="0" applyNumberFormat="1" applyFont="1" applyFill="1" applyBorder="1" applyAlignment="1" applyProtection="1">
      <alignment vertical="center" wrapText="1"/>
      <protection locked="0"/>
    </xf>
    <xf numFmtId="0" fontId="19" fillId="6" borderId="83" xfId="0" applyFont="1" applyFill="1" applyBorder="1" applyAlignment="1" applyProtection="1">
      <alignment vertical="center" wrapText="1"/>
      <protection locked="0"/>
    </xf>
    <xf numFmtId="167" fontId="4" fillId="0" borderId="107" xfId="0" applyNumberFormat="1" applyFont="1" applyBorder="1" applyAlignment="1" applyProtection="1">
      <alignment vertical="center" wrapText="1"/>
      <protection locked="0"/>
    </xf>
    <xf numFmtId="167" fontId="4" fillId="0" borderId="3" xfId="0" applyNumberFormat="1" applyFont="1" applyBorder="1" applyAlignment="1" applyProtection="1">
      <alignment vertical="center" wrapText="1"/>
      <protection locked="0"/>
    </xf>
    <xf numFmtId="167" fontId="29" fillId="0" borderId="3" xfId="0" applyNumberFormat="1" applyFont="1" applyBorder="1" applyProtection="1">
      <protection locked="0"/>
    </xf>
    <xf numFmtId="167" fontId="4" fillId="3" borderId="3" xfId="0" applyNumberFormat="1" applyFont="1" applyFill="1" applyBorder="1" applyAlignment="1" applyProtection="1">
      <alignment vertical="center" wrapText="1"/>
      <protection locked="0"/>
    </xf>
    <xf numFmtId="167" fontId="18" fillId="0" borderId="108" xfId="0" applyNumberFormat="1" applyFont="1" applyBorder="1" applyAlignment="1" applyProtection="1">
      <alignment vertical="center" wrapText="1"/>
      <protection locked="0"/>
    </xf>
    <xf numFmtId="167" fontId="19" fillId="16" borderId="56" xfId="0" applyNumberFormat="1" applyFont="1" applyFill="1" applyBorder="1" applyAlignment="1" applyProtection="1">
      <alignment vertical="center" wrapText="1"/>
      <protection locked="0"/>
    </xf>
    <xf numFmtId="167" fontId="19" fillId="16" borderId="44" xfId="0" applyNumberFormat="1" applyFont="1" applyFill="1" applyBorder="1" applyAlignment="1" applyProtection="1">
      <alignment vertical="center" wrapText="1"/>
      <protection locked="0"/>
    </xf>
    <xf numFmtId="4" fontId="19" fillId="16" borderId="30" xfId="0" applyNumberFormat="1" applyFont="1" applyFill="1" applyBorder="1" applyAlignment="1" applyProtection="1">
      <alignment vertical="center" wrapText="1"/>
      <protection locked="0"/>
    </xf>
    <xf numFmtId="167" fontId="22" fillId="16" borderId="56" xfId="0" applyNumberFormat="1" applyFont="1" applyFill="1" applyBorder="1" applyAlignment="1" applyProtection="1">
      <alignment horizontal="right" vertical="center"/>
      <protection locked="0"/>
    </xf>
    <xf numFmtId="167" fontId="22" fillId="16" borderId="44" xfId="0" applyNumberFormat="1" applyFont="1" applyFill="1" applyBorder="1" applyAlignment="1" applyProtection="1">
      <alignment horizontal="right" vertical="center"/>
      <protection locked="0"/>
    </xf>
    <xf numFmtId="167" fontId="22" fillId="16" borderId="70" xfId="0" applyNumberFormat="1" applyFont="1" applyFill="1" applyBorder="1" applyAlignment="1" applyProtection="1">
      <alignment horizontal="right" vertical="center"/>
      <protection locked="0"/>
    </xf>
    <xf numFmtId="167" fontId="22" fillId="16" borderId="43" xfId="0" applyNumberFormat="1" applyFont="1" applyFill="1" applyBorder="1" applyAlignment="1" applyProtection="1">
      <alignment horizontal="right" vertical="center"/>
      <protection locked="0"/>
    </xf>
    <xf numFmtId="167" fontId="22" fillId="16" borderId="29" xfId="0" applyNumberFormat="1" applyFont="1" applyFill="1" applyBorder="1" applyAlignment="1" applyProtection="1">
      <alignment horizontal="right" vertical="center"/>
      <protection locked="0"/>
    </xf>
    <xf numFmtId="167" fontId="21" fillId="0" borderId="73" xfId="0" applyNumberFormat="1" applyFont="1" applyBorder="1" applyAlignment="1" applyProtection="1">
      <alignment vertical="center" wrapText="1"/>
      <protection locked="0"/>
    </xf>
    <xf numFmtId="167" fontId="21" fillId="0" borderId="75" xfId="0" applyNumberFormat="1" applyFont="1" applyBorder="1" applyAlignment="1" applyProtection="1">
      <alignment vertical="center" wrapText="1"/>
      <protection locked="0"/>
    </xf>
    <xf numFmtId="167" fontId="19" fillId="0" borderId="78" xfId="0" applyNumberFormat="1" applyFont="1" applyBorder="1" applyAlignment="1" applyProtection="1">
      <alignment vertical="center" wrapText="1"/>
      <protection locked="0"/>
    </xf>
    <xf numFmtId="167" fontId="19" fillId="11" borderId="29" xfId="0" applyNumberFormat="1" applyFont="1" applyFill="1" applyBorder="1" applyAlignment="1" applyProtection="1">
      <alignment vertical="center" wrapText="1"/>
      <protection locked="0"/>
    </xf>
    <xf numFmtId="167" fontId="19" fillId="11" borderId="56" xfId="0" applyNumberFormat="1" applyFont="1" applyFill="1" applyBorder="1" applyAlignment="1" applyProtection="1">
      <alignment vertical="center" wrapText="1"/>
      <protection locked="0"/>
    </xf>
    <xf numFmtId="167" fontId="0" fillId="0" borderId="0" xfId="0" applyNumberFormat="1" applyProtection="1"/>
    <xf numFmtId="167" fontId="4" fillId="4" borderId="59" xfId="0" applyNumberFormat="1" applyFont="1" applyFill="1" applyBorder="1" applyAlignment="1" applyProtection="1">
      <alignment vertical="center" wrapText="1"/>
      <protection locked="0"/>
    </xf>
    <xf numFmtId="167" fontId="18" fillId="4" borderId="58" xfId="0" applyNumberFormat="1" applyFont="1" applyFill="1" applyBorder="1" applyAlignment="1" applyProtection="1">
      <alignment vertical="center" wrapText="1"/>
      <protection locked="0"/>
    </xf>
    <xf numFmtId="4" fontId="4" fillId="4" borderId="53" xfId="0" applyNumberFormat="1" applyFont="1" applyFill="1" applyBorder="1" applyAlignment="1" applyProtection="1">
      <alignment vertical="center" wrapText="1"/>
      <protection locked="0"/>
    </xf>
    <xf numFmtId="167" fontId="4" fillId="4" borderId="8" xfId="0" applyNumberFormat="1" applyFont="1" applyFill="1" applyBorder="1" applyAlignment="1" applyProtection="1">
      <alignment vertical="center" wrapText="1"/>
      <protection locked="0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167" fontId="19" fillId="4" borderId="43" xfId="0" applyNumberFormat="1" applyFont="1" applyFill="1" applyBorder="1" applyAlignment="1" applyProtection="1">
      <alignment vertical="center" wrapText="1"/>
      <protection locked="0"/>
    </xf>
    <xf numFmtId="167" fontId="21" fillId="4" borderId="75" xfId="0" applyNumberFormat="1" applyFont="1" applyFill="1" applyBorder="1" applyAlignment="1" applyProtection="1">
      <alignment vertical="center" wrapText="1"/>
      <protection locked="0"/>
    </xf>
    <xf numFmtId="167" fontId="21" fillId="4" borderId="13" xfId="0" applyNumberFormat="1" applyFont="1" applyFill="1" applyBorder="1" applyAlignment="1" applyProtection="1">
      <alignment vertical="center" wrapText="1"/>
      <protection locked="0"/>
    </xf>
    <xf numFmtId="167" fontId="21" fillId="4" borderId="73" xfId="0" applyNumberFormat="1" applyFont="1" applyFill="1" applyBorder="1" applyAlignment="1" applyProtection="1">
      <alignment vertical="center" wrapText="1"/>
      <protection locked="0"/>
    </xf>
    <xf numFmtId="4" fontId="22" fillId="16" borderId="32" xfId="0" applyNumberFormat="1" applyFont="1" applyFill="1" applyBorder="1" applyAlignment="1" applyProtection="1">
      <alignment horizontal="right" vertical="center"/>
      <protection locked="0"/>
    </xf>
    <xf numFmtId="167" fontId="19" fillId="4" borderId="70" xfId="0" applyNumberFormat="1" applyFont="1" applyFill="1" applyBorder="1" applyAlignment="1" applyProtection="1">
      <alignment vertical="center" wrapText="1"/>
      <protection locked="0"/>
    </xf>
    <xf numFmtId="167" fontId="21" fillId="4" borderId="70" xfId="0" applyNumberFormat="1" applyFont="1" applyFill="1" applyBorder="1" applyAlignment="1" applyProtection="1">
      <alignment vertical="center" wrapText="1"/>
      <protection locked="0"/>
    </xf>
    <xf numFmtId="4" fontId="19" fillId="4" borderId="79" xfId="0" applyNumberFormat="1" applyFont="1" applyFill="1" applyBorder="1" applyAlignment="1" applyProtection="1">
      <alignment vertical="center" wrapText="1"/>
      <protection locked="0"/>
    </xf>
    <xf numFmtId="4" fontId="19" fillId="4" borderId="81" xfId="0" applyNumberFormat="1" applyFont="1" applyFill="1" applyBorder="1" applyAlignment="1" applyProtection="1">
      <alignment vertical="center" wrapText="1"/>
      <protection locked="0"/>
    </xf>
    <xf numFmtId="167" fontId="19" fillId="0" borderId="29" xfId="0" applyNumberFormat="1" applyFont="1" applyFill="1" applyBorder="1" applyAlignment="1" applyProtection="1">
      <alignment vertical="center" wrapText="1"/>
      <protection locked="0"/>
    </xf>
    <xf numFmtId="167" fontId="19" fillId="0" borderId="0" xfId="0" applyNumberFormat="1" applyFont="1" applyFill="1" applyBorder="1" applyAlignment="1" applyProtection="1">
      <alignment vertical="center" wrapText="1"/>
      <protection locked="0"/>
    </xf>
    <xf numFmtId="4" fontId="19" fillId="0" borderId="0" xfId="0" applyNumberFormat="1" applyFont="1" applyFill="1" applyBorder="1" applyAlignment="1" applyProtection="1">
      <alignment vertical="center" wrapText="1"/>
      <protection locked="0"/>
    </xf>
    <xf numFmtId="167" fontId="4" fillId="3" borderId="73" xfId="0" applyNumberFormat="1" applyFont="1" applyFill="1" applyBorder="1" applyAlignment="1" applyProtection="1">
      <alignment vertical="center" wrapText="1"/>
      <protection locked="0"/>
    </xf>
    <xf numFmtId="167" fontId="4" fillId="3" borderId="109" xfId="0" applyNumberFormat="1" applyFont="1" applyFill="1" applyBorder="1" applyAlignment="1" applyProtection="1">
      <alignment vertical="center" wrapText="1"/>
      <protection locked="0"/>
    </xf>
    <xf numFmtId="167" fontId="18" fillId="0" borderId="85" xfId="0" applyNumberFormat="1" applyFont="1" applyBorder="1" applyAlignment="1" applyProtection="1">
      <alignment vertical="center" wrapText="1"/>
      <protection locked="0"/>
    </xf>
    <xf numFmtId="167" fontId="29" fillId="4" borderId="110" xfId="0" applyNumberFormat="1" applyFont="1" applyFill="1" applyBorder="1" applyProtection="1">
      <protection locked="0"/>
    </xf>
    <xf numFmtId="167" fontId="30" fillId="4" borderId="26" xfId="0" applyNumberFormat="1" applyFont="1" applyFill="1" applyBorder="1" applyProtection="1">
      <protection locked="0"/>
    </xf>
    <xf numFmtId="0" fontId="29" fillId="4" borderId="74" xfId="0" applyFont="1" applyFill="1" applyBorder="1" applyProtection="1">
      <protection locked="0"/>
    </xf>
    <xf numFmtId="167" fontId="19" fillId="13" borderId="54" xfId="0" applyNumberFormat="1" applyFont="1" applyFill="1" applyBorder="1" applyAlignment="1" applyProtection="1">
      <alignment vertical="center" wrapText="1"/>
      <protection locked="0"/>
    </xf>
    <xf numFmtId="167" fontId="19" fillId="11" borderId="57" xfId="0" applyNumberFormat="1" applyFont="1" applyFill="1" applyBorder="1" applyAlignment="1" applyProtection="1">
      <alignment vertical="center" wrapText="1"/>
      <protection locked="0"/>
    </xf>
    <xf numFmtId="167" fontId="19" fillId="11" borderId="68" xfId="0" applyNumberFormat="1" applyFont="1" applyFill="1" applyBorder="1" applyAlignment="1" applyProtection="1">
      <alignment vertical="center" wrapText="1"/>
      <protection locked="0"/>
    </xf>
    <xf numFmtId="167" fontId="19" fillId="11" borderId="100" xfId="0" applyNumberFormat="1" applyFont="1" applyFill="1" applyBorder="1" applyAlignment="1" applyProtection="1">
      <alignment vertical="center" wrapText="1"/>
      <protection locked="0"/>
    </xf>
    <xf numFmtId="167" fontId="19" fillId="4" borderId="77" xfId="0" applyNumberFormat="1" applyFont="1" applyFill="1" applyBorder="1" applyAlignment="1" applyProtection="1">
      <alignment vertical="center" wrapText="1"/>
      <protection locked="0"/>
    </xf>
    <xf numFmtId="167" fontId="19" fillId="4" borderId="68" xfId="0" applyNumberFormat="1" applyFont="1" applyFill="1" applyBorder="1" applyAlignment="1" applyProtection="1">
      <alignment vertical="center" wrapText="1"/>
      <protection locked="0"/>
    </xf>
    <xf numFmtId="4" fontId="19" fillId="4" borderId="78" xfId="0" applyNumberFormat="1" applyFont="1" applyFill="1" applyBorder="1" applyAlignment="1" applyProtection="1">
      <alignment vertical="center" wrapText="1"/>
      <protection locked="0"/>
    </xf>
    <xf numFmtId="167" fontId="19" fillId="6" borderId="56" xfId="0" applyNumberFormat="1" applyFont="1" applyFill="1" applyBorder="1" applyAlignment="1" applyProtection="1">
      <alignment vertical="center" wrapText="1"/>
      <protection locked="0"/>
    </xf>
    <xf numFmtId="167" fontId="19" fillId="6" borderId="44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3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6" borderId="85" xfId="0" applyFont="1" applyFill="1" applyBorder="1" applyAlignment="1" applyProtection="1">
      <alignment vertical="center" wrapText="1"/>
      <protection locked="0"/>
    </xf>
    <xf numFmtId="164" fontId="20" fillId="6" borderId="63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82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7" fontId="20" fillId="6" borderId="44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7" xfId="0" applyNumberFormat="1" applyFont="1" applyFill="1" applyBorder="1" applyProtection="1">
      <protection locked="0"/>
    </xf>
    <xf numFmtId="164" fontId="10" fillId="8" borderId="10" xfId="0" applyNumberFormat="1" applyFont="1" applyFill="1" applyBorder="1" applyProtection="1">
      <protection locked="0"/>
    </xf>
    <xf numFmtId="49" fontId="10" fillId="8" borderId="16" xfId="0" applyNumberFormat="1" applyFont="1" applyFill="1" applyBorder="1" applyProtection="1">
      <protection locked="0"/>
    </xf>
    <xf numFmtId="49" fontId="10" fillId="8" borderId="32" xfId="0" applyNumberFormat="1" applyFont="1" applyFill="1" applyBorder="1" applyProtection="1">
      <protection locked="0"/>
    </xf>
    <xf numFmtId="3" fontId="10" fillId="8" borderId="7" xfId="0" applyNumberFormat="1" applyFont="1" applyFill="1" applyBorder="1" applyProtection="1">
      <protection locked="0"/>
    </xf>
    <xf numFmtId="3" fontId="10" fillId="8" borderId="57" xfId="0" applyNumberFormat="1" applyFont="1" applyFill="1" applyBorder="1" applyProtection="1">
      <protection locked="0"/>
    </xf>
    <xf numFmtId="10" fontId="7" fillId="13" borderId="100" xfId="0" applyNumberFormat="1" applyFont="1" applyFill="1" applyBorder="1" applyProtection="1">
      <protection locked="0"/>
    </xf>
    <xf numFmtId="10" fontId="7" fillId="13" borderId="56" xfId="0" applyNumberFormat="1" applyFont="1" applyFill="1" applyBorder="1" applyProtection="1">
      <protection locked="0"/>
    </xf>
    <xf numFmtId="10" fontId="7" fillId="13" borderId="23" xfId="0" applyNumberFormat="1" applyFont="1" applyFill="1" applyBorder="1" applyProtection="1">
      <protection locked="0"/>
    </xf>
    <xf numFmtId="164" fontId="10" fillId="6" borderId="1" xfId="0" applyNumberFormat="1" applyFont="1" applyFill="1" applyBorder="1" applyProtection="1">
      <protection locked="0"/>
    </xf>
    <xf numFmtId="164" fontId="7" fillId="3" borderId="24" xfId="0" applyNumberFormat="1" applyFont="1" applyFill="1" applyBorder="1" applyAlignment="1" applyProtection="1">
      <alignment horizontal="right" vertical="center"/>
    </xf>
    <xf numFmtId="164" fontId="7" fillId="3" borderId="23" xfId="0" applyNumberFormat="1" applyFont="1" applyFill="1" applyBorder="1" applyProtection="1"/>
    <xf numFmtId="164" fontId="10" fillId="14" borderId="1" xfId="0" applyNumberFormat="1" applyFont="1" applyFill="1" applyBorder="1" applyAlignment="1" applyProtection="1">
      <protection locked="0"/>
    </xf>
    <xf numFmtId="0" fontId="10" fillId="15" borderId="0" xfId="0" applyFont="1" applyFill="1" applyAlignment="1" applyProtection="1">
      <alignment horizontal="left" vertical="justify" wrapText="1"/>
    </xf>
    <xf numFmtId="164" fontId="12" fillId="0" borderId="20" xfId="0" applyNumberFormat="1" applyFont="1" applyBorder="1" applyAlignment="1" applyProtection="1">
      <alignment horizontal="center" vertical="top" wrapText="1"/>
    </xf>
    <xf numFmtId="164" fontId="12" fillId="0" borderId="21" xfId="0" applyNumberFormat="1" applyFont="1" applyBorder="1" applyAlignment="1" applyProtection="1">
      <alignment horizontal="center" vertical="top" wrapText="1"/>
    </xf>
    <xf numFmtId="0" fontId="10" fillId="15" borderId="0" xfId="0" applyFont="1" applyFill="1" applyAlignment="1" applyProtection="1">
      <alignment horizontal="left"/>
    </xf>
    <xf numFmtId="0" fontId="7" fillId="15" borderId="0" xfId="0" applyFont="1" applyFill="1" applyAlignment="1" applyProtection="1">
      <alignment horizontal="left" vertical="justify" wrapText="1"/>
    </xf>
    <xf numFmtId="164" fontId="8" fillId="0" borderId="11" xfId="0" applyNumberFormat="1" applyFont="1" applyBorder="1" applyAlignment="1" applyProtection="1">
      <alignment horizontal="center"/>
    </xf>
    <xf numFmtId="164" fontId="8" fillId="0" borderId="65" xfId="0" applyNumberFormat="1" applyFont="1" applyBorder="1" applyAlignment="1" applyProtection="1">
      <alignment horizontal="center"/>
    </xf>
    <xf numFmtId="164" fontId="8" fillId="0" borderId="12" xfId="0" applyNumberFormat="1" applyFont="1" applyBorder="1" applyAlignment="1" applyProtection="1">
      <alignment horizontal="center"/>
    </xf>
    <xf numFmtId="0" fontId="13" fillId="5" borderId="26" xfId="0" applyFont="1" applyFill="1" applyBorder="1" applyAlignment="1" applyProtection="1">
      <alignment horizontal="center" vertical="center" textRotation="45"/>
    </xf>
    <xf numFmtId="0" fontId="13" fillId="5" borderId="27" xfId="0" applyFont="1" applyFill="1" applyBorder="1" applyAlignment="1" applyProtection="1">
      <alignment horizontal="center" vertical="center" textRotation="45"/>
    </xf>
    <xf numFmtId="0" fontId="13" fillId="5" borderId="28" xfId="0" applyFont="1" applyFill="1" applyBorder="1" applyAlignment="1" applyProtection="1">
      <alignment horizontal="center" vertical="center" textRotation="45"/>
    </xf>
    <xf numFmtId="0" fontId="11" fillId="7" borderId="2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 vertical="center" wrapText="1" shrinkToFit="1"/>
      <protection locked="0"/>
    </xf>
    <xf numFmtId="0" fontId="13" fillId="0" borderId="0" xfId="0" applyFont="1" applyAlignment="1" applyProtection="1">
      <alignment horizontal="right" wrapText="1" shrinkToFit="1"/>
      <protection locked="0"/>
    </xf>
    <xf numFmtId="0" fontId="10" fillId="5" borderId="27" xfId="0" applyFont="1" applyFill="1" applyBorder="1" applyAlignment="1" applyProtection="1">
      <alignment horizontal="left" textRotation="45" wrapText="1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center" vertical="center" textRotation="45" wrapText="1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4" fontId="8" fillId="0" borderId="18" xfId="0" applyNumberFormat="1" applyFont="1" applyBorder="1" applyAlignment="1" applyProtection="1">
      <alignment horizontal="center"/>
    </xf>
    <xf numFmtId="164" fontId="8" fillId="0" borderId="19" xfId="0" applyNumberFormat="1" applyFont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164" fontId="7" fillId="6" borderId="8" xfId="0" applyNumberFormat="1" applyFont="1" applyFill="1" applyBorder="1" applyAlignment="1" applyProtection="1">
      <alignment horizontal="center" vertical="center" wrapText="1"/>
    </xf>
    <xf numFmtId="0" fontId="10" fillId="8" borderId="26" xfId="0" applyFont="1" applyFill="1" applyBorder="1" applyAlignment="1" applyProtection="1">
      <alignment horizontal="center" vertical="center" textRotation="45"/>
    </xf>
    <xf numFmtId="0" fontId="0" fillId="0" borderId="27" xfId="0" applyBorder="1" applyAlignment="1" applyProtection="1"/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7" fillId="8" borderId="53" xfId="0" applyFont="1" applyFill="1" applyBorder="1" applyAlignment="1" applyProtection="1">
      <alignment horizontal="center" vertical="center" wrapText="1"/>
    </xf>
    <xf numFmtId="0" fontId="7" fillId="3" borderId="74" xfId="0" applyFont="1" applyFill="1" applyBorder="1" applyAlignment="1" applyProtection="1">
      <alignment horizontal="center" vertical="center"/>
    </xf>
    <xf numFmtId="0" fontId="7" fillId="8" borderId="58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8" borderId="18" xfId="0" applyFont="1" applyFill="1" applyBorder="1" applyAlignment="1" applyProtection="1">
      <alignment horizontal="center" vertical="center"/>
    </xf>
    <xf numFmtId="0" fontId="7" fillId="8" borderId="63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7" fillId="3" borderId="71" xfId="0" applyFont="1" applyFill="1" applyBorder="1" applyAlignment="1" applyProtection="1">
      <alignment horizontal="center" vertical="center"/>
    </xf>
    <xf numFmtId="0" fontId="17" fillId="3" borderId="33" xfId="0" applyFont="1" applyFill="1" applyBorder="1" applyAlignment="1" applyProtection="1">
      <alignment horizontal="center"/>
    </xf>
    <xf numFmtId="0" fontId="0" fillId="0" borderId="61" xfId="0" applyBorder="1" applyAlignment="1" applyProtection="1">
      <alignment horizontal="center"/>
    </xf>
    <xf numFmtId="0" fontId="6" fillId="3" borderId="52" xfId="0" applyFont="1" applyFill="1" applyBorder="1" applyAlignment="1" applyProtection="1">
      <alignment horizontal="left" vertical="center" wrapText="1"/>
    </xf>
    <xf numFmtId="0" fontId="0" fillId="0" borderId="58" xfId="0" applyBorder="1" applyAlignment="1" applyProtection="1">
      <alignment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/>
    <xf numFmtId="0" fontId="13" fillId="0" borderId="0" xfId="0" applyFont="1" applyAlignment="1" applyProtection="1">
      <alignment vertical="center" wrapText="1" shrinkToFit="1"/>
      <protection locked="0"/>
    </xf>
    <xf numFmtId="0" fontId="6" fillId="3" borderId="73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106" xfId="0" applyBorder="1" applyAlignment="1" applyProtection="1">
      <alignment wrapText="1"/>
      <protection locked="0"/>
    </xf>
    <xf numFmtId="0" fontId="7" fillId="13" borderId="56" xfId="0" applyFont="1" applyFill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 wrapText="1"/>
      <protection locked="0"/>
    </xf>
    <xf numFmtId="0" fontId="1" fillId="0" borderId="70" xfId="0" applyFont="1" applyBorder="1" applyAlignment="1" applyProtection="1">
      <alignment wrapText="1"/>
      <protection locked="0"/>
    </xf>
    <xf numFmtId="0" fontId="6" fillId="3" borderId="75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05" xfId="0" applyBorder="1" applyAlignment="1" applyProtection="1">
      <alignment wrapText="1"/>
      <protection locked="0"/>
    </xf>
    <xf numFmtId="0" fontId="22" fillId="16" borderId="56" xfId="0" applyFont="1" applyFill="1" applyBorder="1" applyAlignment="1" applyProtection="1">
      <alignment horizontal="left" vertical="center" wrapText="1"/>
      <protection locked="0"/>
    </xf>
    <xf numFmtId="0" fontId="0" fillId="16" borderId="44" xfId="0" applyFill="1" applyBorder="1" applyAlignment="1" applyProtection="1">
      <alignment wrapText="1"/>
      <protection locked="0"/>
    </xf>
    <xf numFmtId="0" fontId="0" fillId="16" borderId="70" xfId="0" applyFill="1" applyBorder="1" applyAlignment="1" applyProtection="1">
      <alignment wrapText="1"/>
      <protection locked="0"/>
    </xf>
    <xf numFmtId="0" fontId="19" fillId="16" borderId="56" xfId="0" applyFont="1" applyFill="1" applyBorder="1" applyAlignment="1" applyProtection="1">
      <alignment horizontal="left" vertical="center" wrapText="1"/>
      <protection locked="0"/>
    </xf>
    <xf numFmtId="0" fontId="19" fillId="6" borderId="56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70" xfId="0" applyBorder="1" applyAlignment="1" applyProtection="1">
      <alignment horizontal="center" wrapText="1"/>
      <protection locked="0"/>
    </xf>
    <xf numFmtId="0" fontId="7" fillId="13" borderId="54" xfId="0" applyFont="1" applyFill="1" applyBorder="1" applyAlignment="1" applyProtection="1">
      <alignment wrapText="1"/>
      <protection locked="0"/>
    </xf>
    <xf numFmtId="0" fontId="1" fillId="0" borderId="57" xfId="0" applyFont="1" applyBorder="1" applyAlignment="1" applyProtection="1">
      <alignment wrapText="1"/>
      <protection locked="0"/>
    </xf>
    <xf numFmtId="0" fontId="1" fillId="0" borderId="68" xfId="0" applyFont="1" applyBorder="1" applyAlignment="1" applyProtection="1">
      <alignment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7" fillId="13" borderId="23" xfId="0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 shrinkToFit="1"/>
    </xf>
    <xf numFmtId="0" fontId="13" fillId="0" borderId="0" xfId="0" applyFont="1" applyAlignment="1" applyProtection="1">
      <alignment horizontal="right" vertical="center" wrapText="1" shrinkToFit="1"/>
    </xf>
    <xf numFmtId="164" fontId="8" fillId="0" borderId="18" xfId="0" applyNumberFormat="1" applyFont="1" applyBorder="1" applyAlignment="1" applyProtection="1">
      <alignment horizontal="center"/>
      <protection locked="0"/>
    </xf>
    <xf numFmtId="164" fontId="8" fillId="0" borderId="41" xfId="0" applyNumberFormat="1" applyFont="1" applyBorder="1" applyAlignment="1" applyProtection="1">
      <alignment horizontal="center"/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11" fillId="7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10" fillId="17" borderId="0" xfId="0" applyFont="1" applyFill="1" applyAlignment="1" applyProtection="1">
      <alignment horizontal="center" vertical="top" wrapText="1"/>
    </xf>
    <xf numFmtId="0" fontId="1" fillId="16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6" borderId="20" xfId="0" applyFill="1" applyBorder="1" applyAlignment="1" applyProtection="1">
      <alignment horizontal="left"/>
      <protection locked="0"/>
    </xf>
    <xf numFmtId="0" fontId="0" fillId="6" borderId="42" xfId="0" applyFill="1" applyBorder="1" applyAlignment="1" applyProtection="1">
      <alignment horizontal="left"/>
      <protection locked="0"/>
    </xf>
    <xf numFmtId="0" fontId="0" fillId="6" borderId="21" xfId="0" applyFill="1" applyBorder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5" fillId="0" borderId="0" xfId="0" applyFont="1" applyAlignment="1" applyProtection="1">
      <alignment horizontal="center" wrapText="1"/>
    </xf>
    <xf numFmtId="0" fontId="17" fillId="2" borderId="5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7" fillId="0" borderId="62" xfId="0" applyFont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left" wrapText="1"/>
      <protection locked="0"/>
    </xf>
  </cellXfs>
  <cellStyles count="6">
    <cellStyle name="Euro" xfId="2"/>
    <cellStyle name="Milliers 2" xfId="4"/>
    <cellStyle name="Normal" xfId="0" builtinId="0"/>
    <cellStyle name="Normal 2" xfId="1"/>
    <cellStyle name="Normal 3" xfId="3"/>
    <cellStyle name="Pourcentage 2" xfId="5"/>
  </cellStyles>
  <dxfs count="0"/>
  <tableStyles count="0" defaultTableStyle="TableStyleMedium2" defaultPivotStyle="PivotStyleLight16"/>
  <colors>
    <mruColors>
      <color rgb="FFDDDDDD"/>
      <color rgb="FFFFFF99"/>
      <color rgb="FFCCFFFF"/>
      <color rgb="FFFFFFCC"/>
      <color rgb="FFFFFF66"/>
      <color rgb="FFCDDE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3562350</xdr:colOff>
          <xdr:row>30</xdr:row>
          <xdr:rowOff>247650</xdr:rowOff>
        </xdr:from>
        <xdr:to>
          <xdr:col>2</xdr:col>
          <xdr:colOff>3752850</xdr:colOff>
          <xdr:row>30</xdr:row>
          <xdr:rowOff>419100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EAUF\AppData\Local\Temp\Temp1_r54597_23_dossier.unique.annexes.zip\Doc%201-8%20-%20Annexe%203%20-%20Commande%20publ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Marchés"/>
      <sheetName val="Autres contrats"/>
      <sheetName val="Listes - Ne pas modifier"/>
      <sheetName val="Liste de choix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oui</v>
          </cell>
          <cell r="E2" t="str">
            <v>Travaux</v>
          </cell>
        </row>
        <row r="3">
          <cell r="C3" t="str">
            <v>non</v>
          </cell>
          <cell r="E3" t="str">
            <v>Fournitures</v>
          </cell>
        </row>
        <row r="4">
          <cell r="C4" t="str">
            <v>sans objet</v>
          </cell>
          <cell r="E4" t="str">
            <v>Services</v>
          </cell>
        </row>
        <row r="5">
          <cell r="E5" t="str">
            <v xml:space="preserve">Maîtrise d'œuvre </v>
          </cell>
        </row>
        <row r="6">
          <cell r="E6" t="str">
            <v>liste déroulante de choix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59999389629810485"/>
    <pageSetUpPr fitToPage="1"/>
  </sheetPr>
  <dimension ref="A1:M39"/>
  <sheetViews>
    <sheetView showGridLines="0" tabSelected="1" showRuler="0" view="pageLayout" zoomScale="90" zoomScaleNormal="100" zoomScaleSheetLayoutView="85" zoomScalePageLayoutView="90" workbookViewId="0">
      <selection activeCell="C7" sqref="C7"/>
    </sheetView>
  </sheetViews>
  <sheetFormatPr baseColWidth="10" defaultColWidth="11.5703125" defaultRowHeight="12.75" x14ac:dyDescent="0.2"/>
  <cols>
    <col min="1" max="1" width="11.5703125" style="68"/>
    <col min="2" max="2" width="8.7109375" style="69" customWidth="1"/>
    <col min="3" max="3" width="15.28515625" style="68" customWidth="1"/>
    <col min="4" max="4" width="25.7109375" style="68" customWidth="1"/>
    <col min="5" max="5" width="18.85546875" style="68" customWidth="1"/>
    <col min="6" max="6" width="16.7109375" style="68" customWidth="1"/>
    <col min="7" max="7" width="16.7109375" style="70" customWidth="1"/>
    <col min="8" max="8" width="19.42578125" style="71" customWidth="1"/>
    <col min="9" max="11" width="16.7109375" style="70" customWidth="1"/>
    <col min="12" max="12" width="14.5703125" style="68" customWidth="1"/>
    <col min="13" max="16384" width="11.5703125" style="68"/>
  </cols>
  <sheetData>
    <row r="1" spans="1:13" ht="8.4499999999999993" customHeight="1" x14ac:dyDescent="0.2"/>
    <row r="2" spans="1:13" ht="16.149999999999999" customHeight="1" x14ac:dyDescent="0.25">
      <c r="C2" s="445" t="s">
        <v>44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ht="45" customHeight="1" thickBot="1" x14ac:dyDescent="0.25">
      <c r="A3" s="447" t="s">
        <v>0</v>
      </c>
      <c r="B3" s="447"/>
      <c r="C3" s="64"/>
      <c r="G3" s="72"/>
      <c r="H3" s="73"/>
      <c r="I3" s="74"/>
      <c r="J3" s="435" t="s">
        <v>197</v>
      </c>
      <c r="K3" s="436"/>
    </row>
    <row r="4" spans="1:13" ht="13.9" customHeight="1" x14ac:dyDescent="0.2">
      <c r="A4" s="447" t="s">
        <v>1</v>
      </c>
      <c r="B4" s="447"/>
      <c r="C4" s="64"/>
      <c r="G4" s="72"/>
      <c r="H4" s="73"/>
      <c r="I4" s="75"/>
      <c r="J4" s="76"/>
      <c r="K4" s="76"/>
    </row>
    <row r="5" spans="1:13" ht="14.45" customHeight="1" x14ac:dyDescent="0.2">
      <c r="A5" s="447" t="s">
        <v>2</v>
      </c>
      <c r="B5" s="447"/>
      <c r="C5" s="64"/>
      <c r="G5" s="72"/>
      <c r="H5" s="73"/>
      <c r="I5" s="75"/>
      <c r="J5" s="76"/>
      <c r="K5" s="76"/>
    </row>
    <row r="6" spans="1:13" ht="13.9" customHeight="1" x14ac:dyDescent="0.2">
      <c r="A6" s="447" t="s">
        <v>3</v>
      </c>
      <c r="B6" s="447"/>
      <c r="C6" s="64"/>
      <c r="G6" s="72"/>
      <c r="H6" s="73"/>
      <c r="I6" s="75"/>
      <c r="J6" s="76"/>
      <c r="K6" s="76"/>
    </row>
    <row r="7" spans="1:13" ht="13.9" customHeight="1" x14ac:dyDescent="0.2">
      <c r="A7" s="447" t="s">
        <v>142</v>
      </c>
      <c r="B7" s="447"/>
      <c r="C7" s="65"/>
      <c r="G7" s="72"/>
      <c r="H7" s="73"/>
      <c r="I7" s="75"/>
      <c r="J7" s="76"/>
      <c r="K7" s="76"/>
    </row>
    <row r="8" spans="1:13" ht="13.9" customHeight="1" x14ac:dyDescent="0.2">
      <c r="A8" s="447" t="s">
        <v>143</v>
      </c>
      <c r="B8" s="447"/>
      <c r="C8" s="65"/>
    </row>
    <row r="9" spans="1:13" ht="18" customHeight="1" x14ac:dyDescent="0.2">
      <c r="A9" s="446" t="s">
        <v>141</v>
      </c>
      <c r="B9" s="446"/>
      <c r="C9" s="66"/>
      <c r="J9" s="77"/>
    </row>
    <row r="10" spans="1:13" x14ac:dyDescent="0.2">
      <c r="B10" s="78"/>
      <c r="C10" s="78"/>
      <c r="D10" s="79"/>
      <c r="J10" s="77"/>
    </row>
    <row r="11" spans="1:13" ht="13.5" thickBot="1" x14ac:dyDescent="0.25">
      <c r="B11" s="80"/>
      <c r="C11" s="79"/>
      <c r="D11" s="81" t="s">
        <v>135</v>
      </c>
      <c r="J11" s="77"/>
    </row>
    <row r="12" spans="1:13" x14ac:dyDescent="0.2">
      <c r="B12" s="80"/>
      <c r="G12" s="439" t="s">
        <v>10</v>
      </c>
      <c r="H12" s="440"/>
      <c r="I12" s="441"/>
      <c r="J12" s="68"/>
      <c r="K12" s="68"/>
    </row>
    <row r="13" spans="1:13" ht="58.15" customHeight="1" x14ac:dyDescent="0.2">
      <c r="B13" s="80"/>
      <c r="C13" s="82" t="s">
        <v>7</v>
      </c>
      <c r="D13" s="83" t="s">
        <v>157</v>
      </c>
      <c r="E13" s="83" t="s">
        <v>136</v>
      </c>
      <c r="F13" s="84" t="s">
        <v>155</v>
      </c>
      <c r="G13" s="85" t="s">
        <v>50</v>
      </c>
      <c r="H13" s="86" t="s">
        <v>52</v>
      </c>
      <c r="I13" s="87" t="s">
        <v>55</v>
      </c>
      <c r="J13" s="68"/>
      <c r="K13" s="68"/>
    </row>
    <row r="14" spans="1:13" ht="13.9" customHeight="1" x14ac:dyDescent="0.2">
      <c r="B14" s="80"/>
      <c r="C14" s="442" t="s">
        <v>45</v>
      </c>
      <c r="D14" s="26"/>
      <c r="E14" s="26"/>
      <c r="F14" s="27">
        <v>0</v>
      </c>
      <c r="G14" s="28">
        <v>0</v>
      </c>
      <c r="H14" s="29">
        <f>F14-G14</f>
        <v>0</v>
      </c>
      <c r="I14" s="30"/>
      <c r="J14" s="77"/>
    </row>
    <row r="15" spans="1:13" ht="13.9" customHeight="1" x14ac:dyDescent="0.2">
      <c r="B15" s="80"/>
      <c r="C15" s="443"/>
      <c r="D15" s="31"/>
      <c r="E15" s="31"/>
      <c r="F15" s="32">
        <v>0</v>
      </c>
      <c r="G15" s="33">
        <v>0</v>
      </c>
      <c r="H15" s="328">
        <f t="shared" ref="H15:H18" si="0">F15-G15</f>
        <v>0</v>
      </c>
      <c r="I15" s="34"/>
      <c r="J15" s="77"/>
    </row>
    <row r="16" spans="1:13" ht="13.9" customHeight="1" x14ac:dyDescent="0.2">
      <c r="B16" s="80"/>
      <c r="C16" s="443"/>
      <c r="D16" s="31"/>
      <c r="E16" s="31"/>
      <c r="F16" s="32">
        <v>0</v>
      </c>
      <c r="G16" s="33">
        <v>0</v>
      </c>
      <c r="H16" s="328">
        <f t="shared" si="0"/>
        <v>0</v>
      </c>
      <c r="I16" s="34"/>
      <c r="J16" s="77"/>
    </row>
    <row r="17" spans="2:13" ht="13.9" customHeight="1" x14ac:dyDescent="0.2">
      <c r="B17" s="80"/>
      <c r="C17" s="443"/>
      <c r="D17" s="31"/>
      <c r="E17" s="31"/>
      <c r="F17" s="32">
        <v>0</v>
      </c>
      <c r="G17" s="33">
        <v>0</v>
      </c>
      <c r="H17" s="328">
        <f t="shared" si="0"/>
        <v>0</v>
      </c>
      <c r="I17" s="34"/>
      <c r="J17" s="77"/>
    </row>
    <row r="18" spans="2:13" ht="13.9" customHeight="1" thickBot="1" x14ac:dyDescent="0.25">
      <c r="B18" s="80"/>
      <c r="C18" s="443"/>
      <c r="D18" s="35"/>
      <c r="E18" s="35"/>
      <c r="F18" s="36">
        <v>0</v>
      </c>
      <c r="G18" s="37">
        <v>0</v>
      </c>
      <c r="H18" s="329">
        <f t="shared" si="0"/>
        <v>0</v>
      </c>
      <c r="I18" s="38"/>
      <c r="J18" s="77"/>
    </row>
    <row r="19" spans="2:13" ht="13.9" customHeight="1" thickBot="1" x14ac:dyDescent="0.25">
      <c r="B19" s="80"/>
      <c r="C19" s="39"/>
      <c r="D19" s="40"/>
      <c r="E19" s="41" t="s">
        <v>36</v>
      </c>
      <c r="F19" s="430">
        <f>SUM(F14:F18)</f>
        <v>0</v>
      </c>
      <c r="G19" s="333">
        <f>SUM(G14:G18)</f>
        <v>0</v>
      </c>
      <c r="H19" s="42">
        <f>SUM(H14:H18)</f>
        <v>0</v>
      </c>
      <c r="I19" s="43"/>
      <c r="J19" s="77"/>
    </row>
    <row r="20" spans="2:13" ht="13.9" customHeight="1" x14ac:dyDescent="0.25">
      <c r="B20" s="80"/>
      <c r="C20" s="88"/>
      <c r="J20" s="77"/>
    </row>
    <row r="21" spans="2:13" ht="13.5" thickBot="1" x14ac:dyDescent="0.25">
      <c r="B21" s="80"/>
      <c r="C21" s="79"/>
      <c r="D21" s="81" t="s">
        <v>139</v>
      </c>
      <c r="J21" s="77"/>
    </row>
    <row r="22" spans="2:13" ht="14.45" customHeight="1" x14ac:dyDescent="0.2">
      <c r="K22" s="439" t="s">
        <v>10</v>
      </c>
      <c r="L22" s="440"/>
      <c r="M22" s="441"/>
    </row>
    <row r="23" spans="2:13" s="91" customFormat="1" ht="60" customHeight="1" x14ac:dyDescent="0.2">
      <c r="B23" s="69"/>
      <c r="C23" s="83" t="s">
        <v>7</v>
      </c>
      <c r="D23" s="83" t="s">
        <v>158</v>
      </c>
      <c r="E23" s="83" t="s">
        <v>198</v>
      </c>
      <c r="F23" s="83" t="s">
        <v>154</v>
      </c>
      <c r="G23" s="83" t="s">
        <v>150</v>
      </c>
      <c r="H23" s="86" t="s">
        <v>137</v>
      </c>
      <c r="I23" s="89" t="s">
        <v>138</v>
      </c>
      <c r="J23" s="90" t="s">
        <v>101</v>
      </c>
      <c r="K23" s="85" t="s">
        <v>50</v>
      </c>
      <c r="L23" s="86" t="s">
        <v>52</v>
      </c>
      <c r="M23" s="87" t="s">
        <v>55</v>
      </c>
    </row>
    <row r="24" spans="2:13" s="98" customFormat="1" ht="42" customHeight="1" x14ac:dyDescent="0.2">
      <c r="B24" s="92"/>
      <c r="C24" s="93"/>
      <c r="D24" s="93"/>
      <c r="E24" s="93" t="s">
        <v>46</v>
      </c>
      <c r="F24" s="93" t="s">
        <v>47</v>
      </c>
      <c r="G24" s="93" t="s">
        <v>151</v>
      </c>
      <c r="H24" s="67" t="s">
        <v>152</v>
      </c>
      <c r="I24" s="93" t="s">
        <v>125</v>
      </c>
      <c r="J24" s="95" t="s">
        <v>153</v>
      </c>
      <c r="K24" s="96" t="s">
        <v>51</v>
      </c>
      <c r="L24" s="94" t="s">
        <v>165</v>
      </c>
      <c r="M24" s="97"/>
    </row>
    <row r="25" spans="2:13" ht="13.9" customHeight="1" x14ac:dyDescent="0.2">
      <c r="C25" s="442" t="s">
        <v>45</v>
      </c>
      <c r="D25" s="44"/>
      <c r="E25" s="44">
        <v>0</v>
      </c>
      <c r="F25" s="44">
        <v>1</v>
      </c>
      <c r="G25" s="44">
        <v>2</v>
      </c>
      <c r="H25" s="45">
        <f>E25/(F25*1720*(G25/12))</f>
        <v>0</v>
      </c>
      <c r="I25" s="46">
        <v>0</v>
      </c>
      <c r="J25" s="47">
        <f t="shared" ref="J25:J29" si="1">H25*I25</f>
        <v>0</v>
      </c>
      <c r="K25" s="48">
        <v>0</v>
      </c>
      <c r="L25" s="47">
        <f t="shared" ref="L25:L29" si="2">J25-K25</f>
        <v>0</v>
      </c>
      <c r="M25" s="49"/>
    </row>
    <row r="26" spans="2:13" ht="14.45" customHeight="1" x14ac:dyDescent="0.2">
      <c r="B26" s="68"/>
      <c r="C26" s="443"/>
      <c r="D26" s="44"/>
      <c r="E26" s="44">
        <v>0</v>
      </c>
      <c r="F26" s="50">
        <v>1</v>
      </c>
      <c r="G26" s="44">
        <v>1</v>
      </c>
      <c r="H26" s="45">
        <f t="shared" ref="H26:H29" si="3">E26/(F26*1720*(G26/12))</f>
        <v>0</v>
      </c>
      <c r="I26" s="51">
        <v>0</v>
      </c>
      <c r="J26" s="47">
        <f t="shared" si="1"/>
        <v>0</v>
      </c>
      <c r="K26" s="48">
        <v>0</v>
      </c>
      <c r="L26" s="47">
        <f t="shared" si="2"/>
        <v>0</v>
      </c>
      <c r="M26" s="52"/>
    </row>
    <row r="27" spans="2:13" ht="14.45" customHeight="1" x14ac:dyDescent="0.2">
      <c r="B27" s="68"/>
      <c r="C27" s="443"/>
      <c r="D27" s="44"/>
      <c r="E27" s="44">
        <v>0</v>
      </c>
      <c r="F27" s="50">
        <v>1</v>
      </c>
      <c r="G27" s="44">
        <v>1</v>
      </c>
      <c r="H27" s="45">
        <f t="shared" si="3"/>
        <v>0</v>
      </c>
      <c r="I27" s="46">
        <v>0</v>
      </c>
      <c r="J27" s="47">
        <f t="shared" si="1"/>
        <v>0</v>
      </c>
      <c r="K27" s="48">
        <v>0</v>
      </c>
      <c r="L27" s="47">
        <f t="shared" si="2"/>
        <v>0</v>
      </c>
      <c r="M27" s="52"/>
    </row>
    <row r="28" spans="2:13" ht="14.45" customHeight="1" x14ac:dyDescent="0.2">
      <c r="B28" s="68"/>
      <c r="C28" s="443"/>
      <c r="D28" s="44"/>
      <c r="E28" s="44">
        <v>0</v>
      </c>
      <c r="F28" s="50">
        <v>1</v>
      </c>
      <c r="G28" s="44">
        <v>1</v>
      </c>
      <c r="H28" s="45">
        <f t="shared" si="3"/>
        <v>0</v>
      </c>
      <c r="I28" s="46">
        <v>0</v>
      </c>
      <c r="J28" s="47">
        <f t="shared" si="1"/>
        <v>0</v>
      </c>
      <c r="K28" s="48">
        <v>0</v>
      </c>
      <c r="L28" s="47">
        <f t="shared" si="2"/>
        <v>0</v>
      </c>
      <c r="M28" s="52"/>
    </row>
    <row r="29" spans="2:13" ht="14.45" customHeight="1" thickBot="1" x14ac:dyDescent="0.25">
      <c r="B29" s="68"/>
      <c r="C29" s="444"/>
      <c r="D29" s="44"/>
      <c r="E29" s="44">
        <v>0</v>
      </c>
      <c r="F29" s="53">
        <v>1</v>
      </c>
      <c r="G29" s="44">
        <v>1</v>
      </c>
      <c r="H29" s="45">
        <f t="shared" si="3"/>
        <v>0</v>
      </c>
      <c r="I29" s="46">
        <v>0</v>
      </c>
      <c r="J29" s="47">
        <f t="shared" si="1"/>
        <v>0</v>
      </c>
      <c r="K29" s="54">
        <v>0</v>
      </c>
      <c r="L29" s="55">
        <f t="shared" si="2"/>
        <v>0</v>
      </c>
      <c r="M29" s="56"/>
    </row>
    <row r="30" spans="2:13" ht="13.5" thickBot="1" x14ac:dyDescent="0.25">
      <c r="B30" s="68"/>
      <c r="C30" s="57"/>
      <c r="D30" s="40"/>
      <c r="E30" s="40"/>
      <c r="F30" s="40"/>
      <c r="G30" s="40"/>
      <c r="H30" s="58"/>
      <c r="I30" s="59" t="s">
        <v>36</v>
      </c>
      <c r="J30" s="60">
        <f>SUM(J25:J29)</f>
        <v>0</v>
      </c>
      <c r="K30" s="61">
        <f>SUM(K25:K29)</f>
        <v>0</v>
      </c>
      <c r="L30" s="62">
        <f>SUM(L25:L29)</f>
        <v>0</v>
      </c>
      <c r="M30" s="63"/>
    </row>
    <row r="31" spans="2:13" ht="15.75" thickBot="1" x14ac:dyDescent="0.3">
      <c r="B31" s="99"/>
      <c r="C31" s="100"/>
      <c r="D31" s="101"/>
      <c r="E31" s="101"/>
      <c r="F31" s="101"/>
      <c r="G31" s="72"/>
    </row>
    <row r="32" spans="2:13" ht="13.9" customHeight="1" thickBot="1" x14ac:dyDescent="0.25">
      <c r="B32" s="102"/>
      <c r="C32" s="103"/>
      <c r="D32" s="437" t="s">
        <v>117</v>
      </c>
      <c r="E32" s="437"/>
      <c r="F32" s="437"/>
      <c r="G32" s="104"/>
      <c r="I32" s="432" t="s">
        <v>199</v>
      </c>
      <c r="J32" s="146"/>
      <c r="K32" s="431"/>
      <c r="L32" s="127">
        <f>H19+L30</f>
        <v>0</v>
      </c>
    </row>
    <row r="33" spans="2:11" ht="13.9" customHeight="1" x14ac:dyDescent="0.2">
      <c r="B33" s="68"/>
      <c r="C33" s="103"/>
      <c r="D33" s="438" t="s">
        <v>156</v>
      </c>
      <c r="E33" s="438"/>
      <c r="F33" s="438"/>
      <c r="G33" s="104"/>
      <c r="H33" s="105"/>
      <c r="I33" s="105"/>
      <c r="J33" s="105"/>
      <c r="K33" s="105"/>
    </row>
    <row r="34" spans="2:11" s="101" customFormat="1" ht="13.9" customHeight="1" x14ac:dyDescent="0.2">
      <c r="C34" s="103"/>
      <c r="D34" s="434" t="s">
        <v>118</v>
      </c>
      <c r="E34" s="434"/>
      <c r="F34" s="434"/>
      <c r="G34" s="434"/>
      <c r="H34" s="105"/>
      <c r="I34" s="105"/>
      <c r="J34" s="105"/>
      <c r="K34" s="105"/>
    </row>
    <row r="35" spans="2:11" s="101" customFormat="1" x14ac:dyDescent="0.2">
      <c r="C35" s="103"/>
      <c r="D35" s="106"/>
      <c r="E35" s="106"/>
      <c r="F35" s="106"/>
      <c r="G35" s="72"/>
      <c r="H35" s="73"/>
      <c r="I35" s="72"/>
      <c r="J35" s="72"/>
      <c r="K35" s="72"/>
    </row>
    <row r="36" spans="2:11" x14ac:dyDescent="0.2">
      <c r="B36" s="68"/>
      <c r="D36" s="106"/>
      <c r="E36" s="106"/>
      <c r="F36" s="106"/>
      <c r="G36" s="72"/>
      <c r="H36" s="73"/>
    </row>
    <row r="37" spans="2:11" x14ac:dyDescent="0.2">
      <c r="D37" s="101"/>
      <c r="E37" s="101"/>
      <c r="F37" s="101"/>
      <c r="G37" s="72"/>
      <c r="H37" s="73"/>
    </row>
    <row r="38" spans="2:11" x14ac:dyDescent="0.2">
      <c r="D38" s="101"/>
      <c r="E38" s="101"/>
      <c r="F38" s="101"/>
      <c r="G38" s="72"/>
      <c r="H38" s="73"/>
    </row>
    <row r="39" spans="2:11" x14ac:dyDescent="0.2">
      <c r="D39" s="101"/>
      <c r="E39" s="101"/>
      <c r="F39" s="101"/>
      <c r="G39" s="72"/>
      <c r="H39" s="73"/>
    </row>
  </sheetData>
  <sheetProtection password="8F0E" sheet="1" objects="1" scenarios="1" formatRows="0" insertHyperlinks="0" deleteColumns="0" deleteRows="0" sort="0" autoFilter="0" pivotTables="0"/>
  <mergeCells count="16">
    <mergeCell ref="C25:C29"/>
    <mergeCell ref="C14:C18"/>
    <mergeCell ref="K22:M22"/>
    <mergeCell ref="C2:M2"/>
    <mergeCell ref="A9:B9"/>
    <mergeCell ref="A3:B3"/>
    <mergeCell ref="A4:B4"/>
    <mergeCell ref="A5:B5"/>
    <mergeCell ref="A6:B6"/>
    <mergeCell ref="A7:B7"/>
    <mergeCell ref="A8:B8"/>
    <mergeCell ref="D34:G34"/>
    <mergeCell ref="J3:K3"/>
    <mergeCell ref="D32:F32"/>
    <mergeCell ref="D33:F33"/>
    <mergeCell ref="G12:I12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67" orientation="landscape" r:id="rId1"/>
  <headerFooter>
    <oddHeader>&amp;L&amp;G&amp;C&amp;"-,Gras"&amp;K03+000PLAN DE FINANCEMENT - FEDER
PROGRAMME OPERATIONNEL FEDER-FSE MIDI-PYRENEES ET GARONNE 2014-2020 &amp;R&amp;"-,Gras"&amp;14&amp;K03+000ANNEXE 2 
FEDER</oddHeader>
    <oddFooter>&amp;L&amp;8&amp;P/&amp;N&amp;R&amp;8Version du 2 mai 2017</oddFooter>
  </headerFooter>
  <ignoredErrors>
    <ignoredError sqref="H25:H29 J25:J2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  <pageSetUpPr fitToPage="1"/>
  </sheetPr>
  <dimension ref="A1:K38"/>
  <sheetViews>
    <sheetView showGridLines="0" showRuler="0" view="pageLayout" zoomScale="70" zoomScaleNormal="100" zoomScaleSheetLayoutView="80" zoomScalePageLayoutView="70" workbookViewId="0">
      <selection activeCell="E10" sqref="E10"/>
    </sheetView>
  </sheetViews>
  <sheetFormatPr baseColWidth="10" defaultColWidth="11.5703125" defaultRowHeight="12.75" x14ac:dyDescent="0.2"/>
  <cols>
    <col min="1" max="1" width="11.5703125" style="68"/>
    <col min="2" max="2" width="11.140625" style="69" customWidth="1"/>
    <col min="3" max="3" width="19.140625" style="68" customWidth="1"/>
    <col min="4" max="4" width="25.28515625" style="68" customWidth="1"/>
    <col min="5" max="5" width="21.7109375" style="68" customWidth="1"/>
    <col min="6" max="9" width="16.7109375" style="70" customWidth="1"/>
    <col min="10" max="10" width="22" style="98" customWidth="1"/>
    <col min="11" max="16384" width="11.5703125" style="68"/>
  </cols>
  <sheetData>
    <row r="1" spans="1:11" ht="14.45" customHeight="1" x14ac:dyDescent="0.2">
      <c r="I1" s="128"/>
      <c r="J1" s="129"/>
    </row>
    <row r="2" spans="1:11" ht="15.75" x14ac:dyDescent="0.25">
      <c r="C2" s="445" t="s">
        <v>144</v>
      </c>
      <c r="D2" s="445"/>
      <c r="E2" s="445"/>
      <c r="F2" s="445"/>
      <c r="G2" s="445"/>
      <c r="H2" s="445"/>
      <c r="I2" s="445"/>
      <c r="J2" s="445"/>
      <c r="K2" s="130"/>
    </row>
    <row r="3" spans="1:11" x14ac:dyDescent="0.2">
      <c r="B3" s="68"/>
      <c r="I3" s="131"/>
      <c r="J3" s="131"/>
    </row>
    <row r="4" spans="1:11" x14ac:dyDescent="0.2">
      <c r="A4" s="447" t="s">
        <v>0</v>
      </c>
      <c r="B4" s="447"/>
      <c r="C4" s="64">
        <f>'Dép. de personnel '!C3</f>
        <v>0</v>
      </c>
      <c r="I4" s="131"/>
      <c r="J4" s="131"/>
    </row>
    <row r="5" spans="1:11" ht="14.45" customHeight="1" x14ac:dyDescent="0.2">
      <c r="A5" s="447" t="s">
        <v>1</v>
      </c>
      <c r="B5" s="447"/>
      <c r="C5" s="64">
        <f>'Dép. de personnel '!C4</f>
        <v>0</v>
      </c>
      <c r="H5" s="76"/>
      <c r="I5" s="76"/>
      <c r="J5" s="132"/>
    </row>
    <row r="6" spans="1:11" ht="14.45" customHeight="1" x14ac:dyDescent="0.2">
      <c r="A6" s="447" t="s">
        <v>2</v>
      </c>
      <c r="B6" s="447"/>
      <c r="C6" s="64">
        <f>'Dép. de personnel '!C5</f>
        <v>0</v>
      </c>
      <c r="H6" s="76"/>
      <c r="I6" s="76"/>
      <c r="J6" s="132"/>
    </row>
    <row r="7" spans="1:11" ht="14.45" customHeight="1" x14ac:dyDescent="0.2">
      <c r="A7" s="447" t="s">
        <v>3</v>
      </c>
      <c r="B7" s="447"/>
      <c r="C7" s="64">
        <f>'Dép. de personnel '!C6</f>
        <v>0</v>
      </c>
      <c r="H7" s="76"/>
      <c r="I7" s="76"/>
      <c r="J7" s="132"/>
    </row>
    <row r="8" spans="1:11" ht="14.45" customHeight="1" x14ac:dyDescent="0.2">
      <c r="A8" s="447" t="s">
        <v>4</v>
      </c>
      <c r="B8" s="447"/>
      <c r="C8" s="109">
        <f>'Dép. de personnel '!C7</f>
        <v>0</v>
      </c>
      <c r="H8" s="76"/>
      <c r="I8" s="76"/>
      <c r="J8" s="132"/>
    </row>
    <row r="9" spans="1:11" ht="14.45" customHeight="1" x14ac:dyDescent="0.2">
      <c r="A9" s="447" t="s">
        <v>5</v>
      </c>
      <c r="B9" s="447"/>
      <c r="C9" s="109">
        <f>'Dép. de personnel '!C8</f>
        <v>0</v>
      </c>
    </row>
    <row r="10" spans="1:11" ht="15" customHeight="1" x14ac:dyDescent="0.2">
      <c r="A10" s="447" t="s">
        <v>6</v>
      </c>
      <c r="B10" s="447"/>
      <c r="C10" s="64">
        <f>'Dép. de personnel '!C9</f>
        <v>0</v>
      </c>
      <c r="I10" s="77"/>
    </row>
    <row r="11" spans="1:11" ht="15" customHeight="1" thickBot="1" x14ac:dyDescent="0.25">
      <c r="A11" s="133"/>
      <c r="B11" s="133"/>
      <c r="C11" s="79"/>
      <c r="I11" s="77"/>
    </row>
    <row r="12" spans="1:11" ht="64.150000000000006" customHeight="1" x14ac:dyDescent="0.2">
      <c r="C12" s="82" t="s">
        <v>7</v>
      </c>
      <c r="D12" s="134" t="s">
        <v>159</v>
      </c>
      <c r="E12" s="82" t="s">
        <v>53</v>
      </c>
      <c r="F12" s="94" t="s">
        <v>168</v>
      </c>
      <c r="G12" s="94" t="s">
        <v>120</v>
      </c>
      <c r="H12" s="95" t="s">
        <v>145</v>
      </c>
      <c r="I12" s="135" t="s">
        <v>52</v>
      </c>
      <c r="J12" s="136" t="s">
        <v>55</v>
      </c>
      <c r="K12" s="137"/>
    </row>
    <row r="13" spans="1:11" s="98" customFormat="1" ht="14.45" customHeight="1" thickBot="1" x14ac:dyDescent="0.25">
      <c r="B13" s="92"/>
      <c r="C13" s="93"/>
      <c r="D13" s="93"/>
      <c r="E13" s="93"/>
      <c r="F13" s="94" t="s">
        <v>119</v>
      </c>
      <c r="G13" s="93" t="s">
        <v>47</v>
      </c>
      <c r="H13" s="95" t="s">
        <v>54</v>
      </c>
      <c r="I13" s="139"/>
      <c r="J13" s="140"/>
    </row>
    <row r="14" spans="1:11" x14ac:dyDescent="0.2">
      <c r="C14" s="451" t="s">
        <v>62</v>
      </c>
      <c r="D14" s="110"/>
      <c r="E14" s="44"/>
      <c r="F14" s="45"/>
      <c r="G14" s="45"/>
      <c r="H14" s="47">
        <f t="shared" ref="H14:H19" si="0">F14*G14</f>
        <v>0</v>
      </c>
      <c r="I14" s="48">
        <v>0</v>
      </c>
      <c r="J14" s="111"/>
    </row>
    <row r="15" spans="1:11" x14ac:dyDescent="0.2">
      <c r="C15" s="452"/>
      <c r="D15" s="110"/>
      <c r="E15" s="44"/>
      <c r="F15" s="45"/>
      <c r="G15" s="45"/>
      <c r="H15" s="47">
        <f t="shared" si="0"/>
        <v>0</v>
      </c>
      <c r="I15" s="48">
        <v>0</v>
      </c>
      <c r="J15" s="111"/>
    </row>
    <row r="16" spans="1:11" ht="14.45" customHeight="1" x14ac:dyDescent="0.2">
      <c r="B16" s="68"/>
      <c r="C16" s="452"/>
      <c r="D16" s="110"/>
      <c r="E16" s="50"/>
      <c r="F16" s="45"/>
      <c r="G16" s="45"/>
      <c r="H16" s="47">
        <f t="shared" si="0"/>
        <v>0</v>
      </c>
      <c r="I16" s="48">
        <v>0</v>
      </c>
      <c r="J16" s="111"/>
    </row>
    <row r="17" spans="2:10" ht="14.45" customHeight="1" x14ac:dyDescent="0.2">
      <c r="B17" s="68"/>
      <c r="C17" s="452"/>
      <c r="D17" s="110"/>
      <c r="E17" s="50"/>
      <c r="F17" s="45"/>
      <c r="G17" s="45"/>
      <c r="H17" s="47">
        <f t="shared" si="0"/>
        <v>0</v>
      </c>
      <c r="I17" s="48">
        <v>0</v>
      </c>
      <c r="J17" s="111"/>
    </row>
    <row r="18" spans="2:10" ht="14.45" customHeight="1" x14ac:dyDescent="0.2">
      <c r="B18" s="68"/>
      <c r="C18" s="452"/>
      <c r="D18" s="110"/>
      <c r="E18" s="50"/>
      <c r="F18" s="45"/>
      <c r="G18" s="45"/>
      <c r="H18" s="47">
        <f t="shared" si="0"/>
        <v>0</v>
      </c>
      <c r="I18" s="48">
        <v>0</v>
      </c>
      <c r="J18" s="111"/>
    </row>
    <row r="19" spans="2:10" ht="14.45" customHeight="1" thickBot="1" x14ac:dyDescent="0.25">
      <c r="B19" s="68"/>
      <c r="C19" s="452"/>
      <c r="D19" s="110"/>
      <c r="E19" s="50"/>
      <c r="F19" s="45"/>
      <c r="G19" s="45"/>
      <c r="H19" s="47">
        <f t="shared" si="0"/>
        <v>0</v>
      </c>
      <c r="I19" s="48">
        <v>0</v>
      </c>
      <c r="J19" s="111"/>
    </row>
    <row r="20" spans="2:10" ht="13.5" thickBot="1" x14ac:dyDescent="0.25">
      <c r="B20" s="68"/>
      <c r="C20" s="453"/>
      <c r="D20" s="40"/>
      <c r="E20" s="40"/>
      <c r="F20" s="58"/>
      <c r="G20" s="112" t="s">
        <v>36</v>
      </c>
      <c r="H20" s="113">
        <f>SUM(H14:H19)</f>
        <v>0</v>
      </c>
      <c r="I20" s="114">
        <f>SUM(I14:I19)</f>
        <v>0</v>
      </c>
      <c r="J20" s="115"/>
    </row>
    <row r="21" spans="2:10" ht="15.75" thickBot="1" x14ac:dyDescent="0.3">
      <c r="B21" s="99"/>
      <c r="C21" s="88"/>
      <c r="I21" s="68"/>
      <c r="J21" s="68"/>
    </row>
    <row r="22" spans="2:10" ht="15.75" thickBot="1" x14ac:dyDescent="0.3">
      <c r="B22" s="99"/>
      <c r="C22" s="88"/>
      <c r="I22" s="454" t="s">
        <v>10</v>
      </c>
      <c r="J22" s="455"/>
    </row>
    <row r="23" spans="2:10" ht="64.150000000000006" customHeight="1" thickBot="1" x14ac:dyDescent="0.25">
      <c r="C23" s="82" t="s">
        <v>7</v>
      </c>
      <c r="D23" s="82" t="s">
        <v>160</v>
      </c>
      <c r="E23" s="82" t="s">
        <v>53</v>
      </c>
      <c r="F23" s="456" t="s">
        <v>59</v>
      </c>
      <c r="G23" s="457"/>
      <c r="H23" s="95" t="s">
        <v>60</v>
      </c>
      <c r="I23" s="141" t="s">
        <v>52</v>
      </c>
      <c r="J23" s="142" t="s">
        <v>55</v>
      </c>
    </row>
    <row r="24" spans="2:10" x14ac:dyDescent="0.2">
      <c r="C24" s="448" t="s">
        <v>140</v>
      </c>
      <c r="D24" s="44" t="s">
        <v>133</v>
      </c>
      <c r="E24" s="44"/>
      <c r="F24" s="116"/>
      <c r="G24" s="117"/>
      <c r="H24" s="47">
        <v>0</v>
      </c>
      <c r="I24" s="48">
        <v>0</v>
      </c>
      <c r="J24" s="111"/>
    </row>
    <row r="25" spans="2:10" x14ac:dyDescent="0.2">
      <c r="C25" s="449"/>
      <c r="D25" s="44" t="s">
        <v>37</v>
      </c>
      <c r="E25" s="44"/>
      <c r="F25" s="118"/>
      <c r="G25" s="110"/>
      <c r="H25" s="47">
        <v>0</v>
      </c>
      <c r="I25" s="48">
        <v>0</v>
      </c>
      <c r="J25" s="111"/>
    </row>
    <row r="26" spans="2:10" s="101" customFormat="1" x14ac:dyDescent="0.2">
      <c r="B26" s="68"/>
      <c r="C26" s="449"/>
      <c r="D26" s="44" t="s">
        <v>37</v>
      </c>
      <c r="E26" s="50"/>
      <c r="F26" s="119"/>
      <c r="G26" s="120"/>
      <c r="H26" s="47">
        <v>0</v>
      </c>
      <c r="I26" s="48">
        <v>0</v>
      </c>
      <c r="J26" s="111"/>
    </row>
    <row r="27" spans="2:10" s="101" customFormat="1" x14ac:dyDescent="0.2">
      <c r="B27" s="68"/>
      <c r="C27" s="449"/>
      <c r="D27" s="44" t="s">
        <v>37</v>
      </c>
      <c r="E27" s="50"/>
      <c r="F27" s="119"/>
      <c r="G27" s="120"/>
      <c r="H27" s="47">
        <v>0</v>
      </c>
      <c r="I27" s="48">
        <v>0</v>
      </c>
      <c r="J27" s="111"/>
    </row>
    <row r="28" spans="2:10" x14ac:dyDescent="0.2">
      <c r="B28" s="68"/>
      <c r="C28" s="449"/>
      <c r="D28" s="44" t="s">
        <v>37</v>
      </c>
      <c r="E28" s="50"/>
      <c r="F28" s="119"/>
      <c r="G28" s="120"/>
      <c r="H28" s="47">
        <v>0</v>
      </c>
      <c r="I28" s="48">
        <v>0</v>
      </c>
      <c r="J28" s="111"/>
    </row>
    <row r="29" spans="2:10" ht="13.5" thickBot="1" x14ac:dyDescent="0.25">
      <c r="B29" s="102"/>
      <c r="C29" s="450"/>
      <c r="D29" s="44" t="s">
        <v>37</v>
      </c>
      <c r="E29" s="50"/>
      <c r="F29" s="121"/>
      <c r="G29" s="122"/>
      <c r="H29" s="47">
        <v>0</v>
      </c>
      <c r="I29" s="48">
        <v>0</v>
      </c>
      <c r="J29" s="111"/>
    </row>
    <row r="30" spans="2:10" ht="13.5" thickBot="1" x14ac:dyDescent="0.25">
      <c r="B30" s="102"/>
      <c r="C30" s="143"/>
      <c r="D30" s="123"/>
      <c r="E30" s="123"/>
      <c r="F30" s="124"/>
      <c r="G30" s="125" t="s">
        <v>36</v>
      </c>
      <c r="H30" s="126">
        <f>SUM(H24:H29)</f>
        <v>0</v>
      </c>
      <c r="I30" s="114">
        <f>SUM(I24:I29)</f>
        <v>0</v>
      </c>
      <c r="J30" s="115"/>
    </row>
    <row r="31" spans="2:10" ht="13.5" thickBot="1" x14ac:dyDescent="0.25">
      <c r="C31" s="102"/>
      <c r="D31" s="108"/>
      <c r="E31" s="108"/>
      <c r="F31" s="107"/>
      <c r="G31" s="107"/>
      <c r="H31" s="107"/>
    </row>
    <row r="32" spans="2:10" ht="13.5" thickBot="1" x14ac:dyDescent="0.25">
      <c r="C32" s="144"/>
      <c r="D32" s="145"/>
      <c r="E32" s="145"/>
      <c r="F32" s="146" t="s">
        <v>61</v>
      </c>
      <c r="G32" s="146"/>
      <c r="H32" s="146"/>
      <c r="I32" s="127">
        <f>I20+I30</f>
        <v>0</v>
      </c>
    </row>
    <row r="33" spans="3:9" x14ac:dyDescent="0.2">
      <c r="C33" s="103"/>
      <c r="D33" s="101"/>
      <c r="E33" s="101"/>
      <c r="F33" s="72"/>
      <c r="G33" s="72"/>
      <c r="H33" s="72"/>
      <c r="I33" s="72"/>
    </row>
    <row r="34" spans="3:9" x14ac:dyDescent="0.2">
      <c r="C34" s="101"/>
      <c r="D34" s="101"/>
      <c r="E34" s="101"/>
      <c r="F34" s="72"/>
      <c r="G34" s="72"/>
      <c r="H34" s="72"/>
      <c r="I34" s="72"/>
    </row>
    <row r="35" spans="3:9" x14ac:dyDescent="0.2">
      <c r="C35" s="101"/>
      <c r="D35" s="101"/>
      <c r="E35" s="101"/>
      <c r="F35" s="72"/>
      <c r="G35" s="72"/>
      <c r="H35" s="72"/>
      <c r="I35" s="72"/>
    </row>
    <row r="36" spans="3:9" x14ac:dyDescent="0.2">
      <c r="C36" s="101"/>
      <c r="D36" s="101"/>
      <c r="E36" s="101"/>
      <c r="F36" s="72"/>
      <c r="G36" s="72"/>
      <c r="H36" s="72"/>
      <c r="I36" s="72"/>
    </row>
    <row r="37" spans="3:9" x14ac:dyDescent="0.2">
      <c r="C37" s="101"/>
      <c r="D37" s="101"/>
      <c r="E37" s="101"/>
      <c r="F37" s="72"/>
      <c r="G37" s="72"/>
      <c r="H37" s="72"/>
      <c r="I37" s="72"/>
    </row>
    <row r="38" spans="3:9" x14ac:dyDescent="0.2">
      <c r="C38" s="101"/>
      <c r="D38" s="101"/>
      <c r="E38" s="101"/>
      <c r="F38" s="72"/>
      <c r="G38" s="72"/>
      <c r="H38" s="72"/>
      <c r="I38" s="72"/>
    </row>
  </sheetData>
  <sheetProtection password="8F0E" sheet="1" objects="1" scenarios="1" formatCells="0" formatColumns="0" formatRows="0" insertColumns="0" insertRows="0" insertHyperlinks="0" deleteColumns="0" deleteRows="0" sort="0" autoFilter="0" pivotTables="0"/>
  <mergeCells count="12">
    <mergeCell ref="A9:B9"/>
    <mergeCell ref="A10:B10"/>
    <mergeCell ref="A4:B4"/>
    <mergeCell ref="A5:B5"/>
    <mergeCell ref="A6:B6"/>
    <mergeCell ref="A7:B7"/>
    <mergeCell ref="A8:B8"/>
    <mergeCell ref="C2:J2"/>
    <mergeCell ref="C24:C29"/>
    <mergeCell ref="C14:C20"/>
    <mergeCell ref="I22:J22"/>
    <mergeCell ref="F23:G23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79" orientation="landscape" r:id="rId1"/>
  <headerFooter>
    <oddHeader>&amp;L&amp;G&amp;C&amp;"-,Gras"&amp;K03+000PLAN DE FINANCEMENT - FEDER
             PROGRAMME OPERATIONNEL FEDER-FSE MIDI-PYRENEES ET GARONNE 2014-2020 &amp;R&amp;"-,Gras"&amp;14&amp;K03+000ANNEXE 2 
FEDER</oddHeader>
    <oddFooter>&amp;L&amp;8&amp;P/&amp;N&amp;R&amp;8Version du 2 mai 2017</oddFooter>
  </headerFooter>
  <ignoredErrors>
    <ignoredError sqref="G13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 de choix'!$E$2:$E$9</xm:f>
          </x14:formula1>
          <xm:sqref>D24:D29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  <pageSetUpPr fitToPage="1"/>
  </sheetPr>
  <dimension ref="A1:O35"/>
  <sheetViews>
    <sheetView showGridLines="0" showRuler="0" view="pageLayout" zoomScale="70" zoomScaleNormal="85" zoomScaleSheetLayoutView="80" zoomScalePageLayoutView="70" workbookViewId="0">
      <selection activeCell="F5" sqref="F5"/>
    </sheetView>
  </sheetViews>
  <sheetFormatPr baseColWidth="10" defaultColWidth="11.5703125" defaultRowHeight="12.75" x14ac:dyDescent="0.2"/>
  <cols>
    <col min="1" max="1" width="11.5703125" style="68"/>
    <col min="2" max="2" width="11.140625" style="69" customWidth="1"/>
    <col min="3" max="3" width="15.28515625" style="68" customWidth="1"/>
    <col min="4" max="4" width="21.7109375" style="68" customWidth="1"/>
    <col min="5" max="5" width="11.42578125" style="166" customWidth="1"/>
    <col min="6" max="6" width="13" style="68" customWidth="1"/>
    <col min="7" max="7" width="9.5703125" style="70" customWidth="1"/>
    <col min="8" max="8" width="12.42578125" style="70" customWidth="1"/>
    <col min="9" max="9" width="14" style="167" customWidth="1"/>
    <col min="10" max="10" width="11.5703125" style="167" customWidth="1"/>
    <col min="11" max="11" width="14.5703125" style="70" customWidth="1"/>
    <col min="12" max="12" width="13.7109375" style="70" customWidth="1"/>
    <col min="13" max="13" width="13.28515625" style="70" customWidth="1"/>
    <col min="14" max="14" width="12.140625" style="70" customWidth="1"/>
    <col min="15" max="15" width="12.5703125" style="70" customWidth="1"/>
    <col min="16" max="16384" width="11.5703125" style="68"/>
  </cols>
  <sheetData>
    <row r="1" spans="1:15" ht="14.45" customHeight="1" x14ac:dyDescent="0.2">
      <c r="L1" s="128"/>
      <c r="M1" s="128"/>
      <c r="N1" s="128"/>
      <c r="O1" s="129"/>
    </row>
    <row r="2" spans="1:15" ht="15.75" x14ac:dyDescent="0.25">
      <c r="C2" s="445" t="s">
        <v>146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1:15" x14ac:dyDescent="0.2">
      <c r="B3" s="68"/>
      <c r="K3" s="131"/>
      <c r="L3" s="131"/>
      <c r="M3" s="131"/>
      <c r="N3" s="131"/>
      <c r="O3" s="131"/>
    </row>
    <row r="4" spans="1:15" x14ac:dyDescent="0.2">
      <c r="A4" s="447" t="s">
        <v>0</v>
      </c>
      <c r="B4" s="447"/>
      <c r="C4" s="64">
        <f>'Dép. de personnel '!C3</f>
        <v>0</v>
      </c>
      <c r="K4" s="131"/>
      <c r="L4" s="131"/>
      <c r="M4" s="131"/>
      <c r="N4" s="131"/>
      <c r="O4" s="131"/>
    </row>
    <row r="5" spans="1:15" x14ac:dyDescent="0.2">
      <c r="A5" s="447" t="s">
        <v>1</v>
      </c>
      <c r="B5" s="447"/>
      <c r="C5" s="64">
        <f>'Dép. de personnel '!C4</f>
        <v>0</v>
      </c>
      <c r="I5" s="168"/>
      <c r="J5" s="168"/>
      <c r="K5" s="76"/>
      <c r="L5" s="76"/>
      <c r="M5" s="76"/>
      <c r="N5" s="76"/>
      <c r="O5" s="76"/>
    </row>
    <row r="6" spans="1:15" x14ac:dyDescent="0.2">
      <c r="A6" s="447" t="s">
        <v>2</v>
      </c>
      <c r="B6" s="447"/>
      <c r="C6" s="64">
        <f>'Dép. de personnel '!C5</f>
        <v>0</v>
      </c>
      <c r="I6" s="168"/>
      <c r="J6" s="168"/>
      <c r="K6" s="76"/>
      <c r="L6" s="76"/>
      <c r="M6" s="76"/>
      <c r="N6" s="76"/>
      <c r="O6" s="76"/>
    </row>
    <row r="7" spans="1:15" x14ac:dyDescent="0.2">
      <c r="A7" s="447" t="s">
        <v>3</v>
      </c>
      <c r="B7" s="447"/>
      <c r="C7" s="64">
        <f>'Dép. de personnel '!C6</f>
        <v>0</v>
      </c>
      <c r="I7" s="168"/>
      <c r="J7" s="168"/>
      <c r="K7" s="76"/>
      <c r="L7" s="76"/>
      <c r="M7" s="76"/>
      <c r="N7" s="76"/>
      <c r="O7" s="76"/>
    </row>
    <row r="8" spans="1:15" x14ac:dyDescent="0.2">
      <c r="A8" s="447" t="s">
        <v>4</v>
      </c>
      <c r="B8" s="447"/>
      <c r="C8" s="109">
        <f>'Dép. de personnel '!C7</f>
        <v>0</v>
      </c>
      <c r="I8" s="168"/>
      <c r="J8" s="168"/>
      <c r="K8" s="76"/>
      <c r="L8" s="76"/>
      <c r="M8" s="76"/>
      <c r="N8" s="76"/>
      <c r="O8" s="76"/>
    </row>
    <row r="9" spans="1:15" x14ac:dyDescent="0.2">
      <c r="A9" s="447" t="s">
        <v>5</v>
      </c>
      <c r="B9" s="447"/>
      <c r="C9" s="109">
        <f>'Dép. de personnel '!C8</f>
        <v>0</v>
      </c>
    </row>
    <row r="10" spans="1:15" ht="13.5" thickBot="1" x14ac:dyDescent="0.25">
      <c r="A10" s="446" t="s">
        <v>141</v>
      </c>
      <c r="B10" s="446"/>
      <c r="C10" s="64">
        <f>'Dép. de personnel '!C9</f>
        <v>0</v>
      </c>
      <c r="L10" s="77"/>
      <c r="M10" s="77"/>
      <c r="N10" s="77"/>
    </row>
    <row r="11" spans="1:15" ht="15" customHeight="1" thickBot="1" x14ac:dyDescent="0.25">
      <c r="L11" s="460" t="s">
        <v>10</v>
      </c>
      <c r="M11" s="461"/>
      <c r="N11" s="461"/>
      <c r="O11" s="462"/>
    </row>
    <row r="12" spans="1:15" s="169" customFormat="1" ht="49.15" customHeight="1" x14ac:dyDescent="0.2">
      <c r="B12" s="170"/>
      <c r="C12" s="171" t="s">
        <v>7</v>
      </c>
      <c r="D12" s="171" t="s">
        <v>161</v>
      </c>
      <c r="E12" s="172" t="s">
        <v>63</v>
      </c>
      <c r="F12" s="173" t="s">
        <v>64</v>
      </c>
      <c r="G12" s="173" t="s">
        <v>105</v>
      </c>
      <c r="H12" s="173" t="s">
        <v>104</v>
      </c>
      <c r="I12" s="173" t="s">
        <v>103</v>
      </c>
      <c r="J12" s="174" t="s">
        <v>121</v>
      </c>
      <c r="K12" s="174" t="s">
        <v>122</v>
      </c>
      <c r="L12" s="175" t="s">
        <v>102</v>
      </c>
      <c r="M12" s="176" t="s">
        <v>123</v>
      </c>
      <c r="N12" s="177" t="s">
        <v>52</v>
      </c>
      <c r="O12" s="178" t="s">
        <v>55</v>
      </c>
    </row>
    <row r="13" spans="1:15" s="169" customFormat="1" ht="25.15" customHeight="1" x14ac:dyDescent="0.2">
      <c r="B13" s="170"/>
      <c r="C13" s="171"/>
      <c r="D13" s="171"/>
      <c r="E13" s="172"/>
      <c r="F13" s="179" t="s">
        <v>46</v>
      </c>
      <c r="G13" s="179" t="s">
        <v>47</v>
      </c>
      <c r="H13" s="180" t="s">
        <v>48</v>
      </c>
      <c r="I13" s="181" t="s">
        <v>49</v>
      </c>
      <c r="J13" s="179" t="s">
        <v>125</v>
      </c>
      <c r="K13" s="182" t="s">
        <v>124</v>
      </c>
      <c r="L13" s="183"/>
      <c r="M13" s="173"/>
      <c r="N13" s="184"/>
      <c r="O13" s="185"/>
    </row>
    <row r="14" spans="1:15" x14ac:dyDescent="0.2">
      <c r="C14" s="458" t="s">
        <v>106</v>
      </c>
      <c r="D14" s="147"/>
      <c r="E14" s="148"/>
      <c r="F14" s="149"/>
      <c r="G14" s="421">
        <v>1</v>
      </c>
      <c r="H14" s="149">
        <f>F14/G14</f>
        <v>0</v>
      </c>
      <c r="I14" s="151"/>
      <c r="J14" s="150">
        <v>0</v>
      </c>
      <c r="K14" s="422">
        <f>H14*I14*J14</f>
        <v>0</v>
      </c>
      <c r="L14" s="345"/>
      <c r="M14" s="425"/>
      <c r="N14" s="152">
        <v>0</v>
      </c>
      <c r="O14" s="423"/>
    </row>
    <row r="15" spans="1:15" ht="14.45" customHeight="1" x14ac:dyDescent="0.2">
      <c r="B15" s="68"/>
      <c r="C15" s="459"/>
      <c r="D15" s="147"/>
      <c r="E15" s="153"/>
      <c r="F15" s="149"/>
      <c r="G15" s="421">
        <v>1</v>
      </c>
      <c r="H15" s="149">
        <f t="shared" ref="H15:H26" si="0">F15/G15</f>
        <v>0</v>
      </c>
      <c r="I15" s="151"/>
      <c r="J15" s="150"/>
      <c r="K15" s="422">
        <f t="shared" ref="K15:K26" si="1">H15*I15*J15</f>
        <v>0</v>
      </c>
      <c r="L15" s="345"/>
      <c r="M15" s="425"/>
      <c r="N15" s="152">
        <v>0</v>
      </c>
      <c r="O15" s="423"/>
    </row>
    <row r="16" spans="1:15" ht="14.45" customHeight="1" x14ac:dyDescent="0.2">
      <c r="B16" s="68"/>
      <c r="C16" s="459"/>
      <c r="D16" s="147"/>
      <c r="E16" s="153"/>
      <c r="F16" s="149"/>
      <c r="G16" s="421">
        <v>1</v>
      </c>
      <c r="H16" s="149">
        <f t="shared" si="0"/>
        <v>0</v>
      </c>
      <c r="I16" s="151"/>
      <c r="J16" s="150"/>
      <c r="K16" s="422">
        <f t="shared" si="1"/>
        <v>0</v>
      </c>
      <c r="L16" s="345"/>
      <c r="M16" s="425"/>
      <c r="N16" s="152">
        <v>0</v>
      </c>
      <c r="O16" s="423"/>
    </row>
    <row r="17" spans="2:15" ht="14.45" customHeight="1" x14ac:dyDescent="0.2">
      <c r="B17" s="68"/>
      <c r="C17" s="459"/>
      <c r="D17" s="147"/>
      <c r="E17" s="153"/>
      <c r="F17" s="149"/>
      <c r="G17" s="421">
        <v>1</v>
      </c>
      <c r="H17" s="149">
        <f t="shared" si="0"/>
        <v>0</v>
      </c>
      <c r="I17" s="151"/>
      <c r="J17" s="150"/>
      <c r="K17" s="422">
        <f t="shared" si="1"/>
        <v>0</v>
      </c>
      <c r="L17" s="345"/>
      <c r="M17" s="425"/>
      <c r="N17" s="152">
        <v>0</v>
      </c>
      <c r="O17" s="423"/>
    </row>
    <row r="18" spans="2:15" ht="14.45" customHeight="1" x14ac:dyDescent="0.2">
      <c r="B18" s="68"/>
      <c r="C18" s="459"/>
      <c r="D18" s="147"/>
      <c r="E18" s="153"/>
      <c r="F18" s="149"/>
      <c r="G18" s="421">
        <v>1</v>
      </c>
      <c r="H18" s="149">
        <f t="shared" si="0"/>
        <v>0</v>
      </c>
      <c r="I18" s="151"/>
      <c r="J18" s="150"/>
      <c r="K18" s="422">
        <f t="shared" si="1"/>
        <v>0</v>
      </c>
      <c r="L18" s="345"/>
      <c r="M18" s="425"/>
      <c r="N18" s="152">
        <v>0</v>
      </c>
      <c r="O18" s="423"/>
    </row>
    <row r="19" spans="2:15" ht="14.45" customHeight="1" x14ac:dyDescent="0.2">
      <c r="B19" s="68"/>
      <c r="C19" s="459"/>
      <c r="D19" s="147"/>
      <c r="E19" s="153"/>
      <c r="F19" s="149"/>
      <c r="G19" s="421">
        <v>1</v>
      </c>
      <c r="H19" s="149">
        <f t="shared" si="0"/>
        <v>0</v>
      </c>
      <c r="I19" s="151"/>
      <c r="J19" s="150"/>
      <c r="K19" s="422">
        <f t="shared" si="1"/>
        <v>0</v>
      </c>
      <c r="L19" s="345"/>
      <c r="M19" s="425"/>
      <c r="N19" s="152">
        <v>0</v>
      </c>
      <c r="O19" s="423"/>
    </row>
    <row r="20" spans="2:15" ht="14.45" customHeight="1" x14ac:dyDescent="0.2">
      <c r="B20" s="68"/>
      <c r="C20" s="459"/>
      <c r="D20" s="147"/>
      <c r="E20" s="153"/>
      <c r="F20" s="149"/>
      <c r="G20" s="421">
        <v>1</v>
      </c>
      <c r="H20" s="149">
        <f t="shared" si="0"/>
        <v>0</v>
      </c>
      <c r="I20" s="151"/>
      <c r="J20" s="150"/>
      <c r="K20" s="422">
        <f t="shared" si="1"/>
        <v>0</v>
      </c>
      <c r="L20" s="345"/>
      <c r="M20" s="425"/>
      <c r="N20" s="152">
        <v>0</v>
      </c>
      <c r="O20" s="423"/>
    </row>
    <row r="21" spans="2:15" ht="14.45" customHeight="1" x14ac:dyDescent="0.2">
      <c r="B21" s="68"/>
      <c r="C21" s="459"/>
      <c r="D21" s="147"/>
      <c r="E21" s="153"/>
      <c r="F21" s="149"/>
      <c r="G21" s="421">
        <v>1</v>
      </c>
      <c r="H21" s="149">
        <f t="shared" si="0"/>
        <v>0</v>
      </c>
      <c r="I21" s="151"/>
      <c r="J21" s="150"/>
      <c r="K21" s="422">
        <f t="shared" si="1"/>
        <v>0</v>
      </c>
      <c r="L21" s="345"/>
      <c r="M21" s="425"/>
      <c r="N21" s="152">
        <v>0</v>
      </c>
      <c r="O21" s="423"/>
    </row>
    <row r="22" spans="2:15" ht="14.45" customHeight="1" x14ac:dyDescent="0.2">
      <c r="B22" s="68"/>
      <c r="C22" s="459"/>
      <c r="D22" s="147"/>
      <c r="E22" s="153"/>
      <c r="F22" s="149"/>
      <c r="G22" s="421">
        <v>1</v>
      </c>
      <c r="H22" s="149">
        <f t="shared" si="0"/>
        <v>0</v>
      </c>
      <c r="I22" s="151"/>
      <c r="J22" s="150"/>
      <c r="K22" s="422">
        <f t="shared" si="1"/>
        <v>0</v>
      </c>
      <c r="L22" s="345"/>
      <c r="M22" s="425"/>
      <c r="N22" s="152">
        <v>0</v>
      </c>
      <c r="O22" s="423"/>
    </row>
    <row r="23" spans="2:15" ht="14.45" customHeight="1" x14ac:dyDescent="0.2">
      <c r="B23" s="68"/>
      <c r="C23" s="459"/>
      <c r="D23" s="147"/>
      <c r="E23" s="153"/>
      <c r="F23" s="149"/>
      <c r="G23" s="421">
        <v>1</v>
      </c>
      <c r="H23" s="149">
        <f t="shared" si="0"/>
        <v>0</v>
      </c>
      <c r="I23" s="151"/>
      <c r="J23" s="150"/>
      <c r="K23" s="422">
        <f t="shared" si="1"/>
        <v>0</v>
      </c>
      <c r="L23" s="345"/>
      <c r="M23" s="425"/>
      <c r="N23" s="152">
        <v>0</v>
      </c>
      <c r="O23" s="423"/>
    </row>
    <row r="24" spans="2:15" ht="14.45" customHeight="1" x14ac:dyDescent="0.2">
      <c r="B24" s="68"/>
      <c r="C24" s="459"/>
      <c r="D24" s="147"/>
      <c r="E24" s="153"/>
      <c r="F24" s="149"/>
      <c r="G24" s="421">
        <v>1</v>
      </c>
      <c r="H24" s="149">
        <f t="shared" si="0"/>
        <v>0</v>
      </c>
      <c r="I24" s="151"/>
      <c r="J24" s="150"/>
      <c r="K24" s="422">
        <f t="shared" si="1"/>
        <v>0</v>
      </c>
      <c r="L24" s="345"/>
      <c r="M24" s="425"/>
      <c r="N24" s="152">
        <v>0</v>
      </c>
      <c r="O24" s="423"/>
    </row>
    <row r="25" spans="2:15" ht="14.45" customHeight="1" x14ac:dyDescent="0.2">
      <c r="B25" s="68"/>
      <c r="C25" s="459"/>
      <c r="D25" s="147"/>
      <c r="E25" s="153"/>
      <c r="F25" s="149"/>
      <c r="G25" s="421">
        <v>1</v>
      </c>
      <c r="H25" s="149">
        <f t="shared" si="0"/>
        <v>0</v>
      </c>
      <c r="I25" s="151"/>
      <c r="J25" s="150"/>
      <c r="K25" s="422">
        <f t="shared" si="1"/>
        <v>0</v>
      </c>
      <c r="L25" s="345"/>
      <c r="M25" s="425"/>
      <c r="N25" s="152">
        <v>0</v>
      </c>
      <c r="O25" s="423"/>
    </row>
    <row r="26" spans="2:15" ht="14.45" customHeight="1" thickBot="1" x14ac:dyDescent="0.25">
      <c r="B26" s="68"/>
      <c r="C26" s="459"/>
      <c r="D26" s="147"/>
      <c r="E26" s="154"/>
      <c r="F26" s="149"/>
      <c r="G26" s="421">
        <v>1</v>
      </c>
      <c r="H26" s="149">
        <f t="shared" si="0"/>
        <v>0</v>
      </c>
      <c r="I26" s="151"/>
      <c r="J26" s="150"/>
      <c r="K26" s="422">
        <f t="shared" si="1"/>
        <v>0</v>
      </c>
      <c r="L26" s="346"/>
      <c r="M26" s="426"/>
      <c r="N26" s="155">
        <v>0</v>
      </c>
      <c r="O26" s="424"/>
    </row>
    <row r="27" spans="2:15" ht="13.5" thickBot="1" x14ac:dyDescent="0.25">
      <c r="B27" s="68"/>
      <c r="C27" s="186"/>
      <c r="D27" s="156"/>
      <c r="E27" s="157"/>
      <c r="F27" s="156"/>
      <c r="G27" s="158"/>
      <c r="H27" s="159"/>
      <c r="I27" s="160" t="s">
        <v>36</v>
      </c>
      <c r="J27" s="161"/>
      <c r="K27" s="162">
        <f>SUM(K14:K26)</f>
        <v>0</v>
      </c>
      <c r="L27" s="330"/>
      <c r="M27" s="163"/>
      <c r="N27" s="164">
        <f>SUM(N14:N26)</f>
        <v>0</v>
      </c>
      <c r="O27" s="165"/>
    </row>
    <row r="28" spans="2:15" ht="15" x14ac:dyDescent="0.25">
      <c r="B28" s="99"/>
      <c r="C28" s="88"/>
    </row>
    <row r="29" spans="2:15" ht="13.9" customHeight="1" x14ac:dyDescent="0.2">
      <c r="B29" s="102"/>
      <c r="C29" s="187"/>
      <c r="D29" s="108"/>
      <c r="E29" s="188"/>
      <c r="F29" s="108"/>
      <c r="G29" s="107"/>
      <c r="H29" s="189"/>
      <c r="I29" s="189"/>
      <c r="J29" s="190"/>
      <c r="K29" s="191"/>
      <c r="L29" s="191"/>
      <c r="M29" s="191"/>
      <c r="N29" s="191"/>
      <c r="O29" s="191"/>
    </row>
    <row r="30" spans="2:15" x14ac:dyDescent="0.2">
      <c r="B30" s="68"/>
      <c r="C30" s="102"/>
      <c r="D30" s="108"/>
      <c r="E30" s="188"/>
      <c r="F30" s="108"/>
      <c r="G30" s="107"/>
      <c r="H30" s="189"/>
      <c r="I30" s="189"/>
      <c r="J30" s="190"/>
      <c r="K30" s="191"/>
      <c r="L30" s="191"/>
      <c r="M30" s="191"/>
      <c r="N30" s="191"/>
      <c r="O30" s="191"/>
    </row>
    <row r="31" spans="2:15" s="101" customFormat="1" x14ac:dyDescent="0.2">
      <c r="C31" s="102"/>
      <c r="D31" s="108"/>
      <c r="E31" s="188"/>
      <c r="F31" s="108"/>
      <c r="G31" s="107"/>
      <c r="H31" s="189"/>
      <c r="I31" s="189"/>
      <c r="J31" s="190"/>
      <c r="K31" s="191"/>
      <c r="L31" s="191"/>
      <c r="M31" s="191"/>
      <c r="N31" s="191"/>
      <c r="O31" s="191"/>
    </row>
    <row r="32" spans="2:15" s="101" customFormat="1" x14ac:dyDescent="0.2">
      <c r="C32" s="102"/>
      <c r="D32" s="108"/>
      <c r="E32" s="188"/>
      <c r="F32" s="108"/>
      <c r="G32" s="107"/>
      <c r="H32" s="107"/>
      <c r="I32" s="192"/>
      <c r="J32" s="193"/>
      <c r="K32" s="72"/>
      <c r="L32" s="72"/>
      <c r="M32" s="72"/>
      <c r="N32" s="72"/>
      <c r="O32" s="72"/>
    </row>
    <row r="33" spans="2:8" x14ac:dyDescent="0.2">
      <c r="B33" s="68"/>
      <c r="D33" s="108"/>
      <c r="E33" s="188"/>
      <c r="F33" s="108"/>
      <c r="G33" s="107"/>
      <c r="H33" s="107"/>
    </row>
    <row r="34" spans="2:8" x14ac:dyDescent="0.2">
      <c r="D34" s="108"/>
      <c r="E34" s="188"/>
      <c r="F34" s="108"/>
      <c r="G34" s="107"/>
      <c r="H34" s="107"/>
    </row>
    <row r="35" spans="2:8" x14ac:dyDescent="0.2">
      <c r="D35" s="108"/>
      <c r="E35" s="188"/>
      <c r="F35" s="108"/>
      <c r="G35" s="107"/>
      <c r="H35" s="107"/>
    </row>
  </sheetData>
  <sheetProtection password="8F0E" sheet="1" objects="1" scenarios="1" formatCells="0" formatColumns="0" formatRows="0" insertColumns="0" insertRows="0" insertHyperlinks="0" deleteColumns="0" deleteRows="0" sort="0" autoFilter="0" pivotTables="0"/>
  <mergeCells count="10">
    <mergeCell ref="C2:O2"/>
    <mergeCell ref="C14:C26"/>
    <mergeCell ref="L11:O11"/>
    <mergeCell ref="A4:B4"/>
    <mergeCell ref="A5:B5"/>
    <mergeCell ref="A6:B6"/>
    <mergeCell ref="A7:B7"/>
    <mergeCell ref="A8:B8"/>
    <mergeCell ref="A9:B9"/>
    <mergeCell ref="A10:B10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71" orientation="landscape" r:id="rId1"/>
  <headerFooter>
    <oddHeader>&amp;L&amp;G&amp;C&amp;"-,Gras"&amp;K03+000PLAN DE FINANCEMENT - FEDER
                               PROGRAMME OPERATIONNEL FEDER-FSE MIDI-PYRENEES ET GARONNE 2014-2020 &amp;R&amp;"-,Gras"&amp;14&amp;K03+000ANNEXE 2 
FEDER</oddHeader>
    <oddFooter>&amp;L&amp;8&amp;P/&amp;N&amp;R&amp;8Version du 2 mai 2017</oddFooter>
  </headerFooter>
  <ignoredErrors>
    <ignoredError sqref="H23:H26 H14:H22" evalError="1"/>
    <ignoredError sqref="I13:J13 G13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 de choix'!$A$2:$A$4</xm:f>
          </x14:formula1>
          <xm:sqref>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 tint="0.39997558519241921"/>
    <pageSetUpPr fitToPage="1"/>
  </sheetPr>
  <dimension ref="A1:O36"/>
  <sheetViews>
    <sheetView showGridLines="0" showRuler="0" view="pageLayout" zoomScale="70" zoomScaleNormal="90" zoomScaleSheetLayoutView="80" zoomScalePageLayoutView="70" workbookViewId="0">
      <selection activeCell="C8" sqref="C8"/>
    </sheetView>
  </sheetViews>
  <sheetFormatPr baseColWidth="10" defaultColWidth="11.5703125" defaultRowHeight="12.75" x14ac:dyDescent="0.2"/>
  <cols>
    <col min="1" max="1" width="11.5703125" style="68"/>
    <col min="2" max="2" width="11.140625" style="69" customWidth="1"/>
    <col min="3" max="3" width="55" style="68" customWidth="1"/>
    <col min="4" max="4" width="28.85546875" style="68" customWidth="1"/>
    <col min="5" max="5" width="22.28515625" style="68" customWidth="1"/>
    <col min="6" max="6" width="20.7109375" style="68" customWidth="1"/>
    <col min="7" max="8" width="9.7109375" style="68" customWidth="1"/>
    <col min="9" max="16384" width="11.5703125" style="68"/>
  </cols>
  <sheetData>
    <row r="1" spans="1:15" ht="14.45" customHeight="1" x14ac:dyDescent="0.2">
      <c r="J1" s="217"/>
      <c r="K1" s="218"/>
    </row>
    <row r="2" spans="1:15" ht="15.75" x14ac:dyDescent="0.25">
      <c r="C2" s="445" t="s">
        <v>115</v>
      </c>
      <c r="D2" s="445"/>
      <c r="E2" s="445"/>
      <c r="F2" s="445"/>
      <c r="G2" s="445"/>
      <c r="H2" s="445"/>
      <c r="I2" s="445"/>
      <c r="J2" s="445"/>
      <c r="K2" s="445"/>
      <c r="L2" s="445"/>
      <c r="M2" s="130"/>
      <c r="N2" s="130"/>
    </row>
    <row r="3" spans="1:15" ht="15.75" x14ac:dyDescent="0.25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5" x14ac:dyDescent="0.2">
      <c r="A4" s="447" t="s">
        <v>0</v>
      </c>
      <c r="B4" s="447"/>
      <c r="C4" s="64">
        <f>'Dép. de personnel '!C3</f>
        <v>0</v>
      </c>
      <c r="I4" s="219"/>
      <c r="J4" s="219"/>
      <c r="K4" s="219"/>
    </row>
    <row r="5" spans="1:15" x14ac:dyDescent="0.2">
      <c r="A5" s="447" t="s">
        <v>1</v>
      </c>
      <c r="B5" s="447"/>
      <c r="C5" s="64">
        <f>'Dép. de personnel '!C4</f>
        <v>0</v>
      </c>
      <c r="I5" s="220"/>
      <c r="J5" s="220"/>
      <c r="K5" s="220"/>
    </row>
    <row r="6" spans="1:15" x14ac:dyDescent="0.2">
      <c r="A6" s="447" t="s">
        <v>2</v>
      </c>
      <c r="B6" s="447"/>
      <c r="C6" s="64">
        <f>'Dép. de personnel '!C5</f>
        <v>0</v>
      </c>
      <c r="I6" s="220"/>
      <c r="J6" s="220"/>
      <c r="K6" s="220"/>
    </row>
    <row r="7" spans="1:15" x14ac:dyDescent="0.2">
      <c r="A7" s="447" t="s">
        <v>3</v>
      </c>
      <c r="B7" s="447"/>
      <c r="C7" s="64">
        <f>'Dép. de personnel '!C6</f>
        <v>0</v>
      </c>
      <c r="I7" s="220"/>
      <c r="J7" s="220"/>
      <c r="K7" s="220"/>
    </row>
    <row r="8" spans="1:15" x14ac:dyDescent="0.2">
      <c r="A8" s="447" t="s">
        <v>4</v>
      </c>
      <c r="B8" s="447"/>
      <c r="C8" s="109">
        <f>'Dép. de personnel '!C7</f>
        <v>0</v>
      </c>
      <c r="I8" s="220"/>
      <c r="J8" s="220"/>
      <c r="K8" s="220"/>
    </row>
    <row r="9" spans="1:15" ht="15" x14ac:dyDescent="0.25">
      <c r="A9" s="447" t="s">
        <v>5</v>
      </c>
      <c r="B9" s="447"/>
      <c r="C9" s="109">
        <f>'Dép. de personnel '!C8</f>
        <v>0</v>
      </c>
      <c r="G9" s="221"/>
    </row>
    <row r="10" spans="1:15" x14ac:dyDescent="0.2">
      <c r="A10" s="481" t="s">
        <v>141</v>
      </c>
      <c r="B10" s="481"/>
      <c r="C10" s="64">
        <f>'Dép. de personnel '!C9</f>
        <v>0</v>
      </c>
      <c r="F10" s="222"/>
      <c r="J10" s="223"/>
    </row>
    <row r="11" spans="1:15" x14ac:dyDescent="0.2">
      <c r="A11" s="224"/>
      <c r="B11" s="224"/>
      <c r="C11" s="79"/>
      <c r="F11" s="222"/>
      <c r="J11" s="223"/>
    </row>
    <row r="12" spans="1:15" x14ac:dyDescent="0.2">
      <c r="C12" s="225" t="s">
        <v>40</v>
      </c>
      <c r="D12" s="194" t="s">
        <v>37</v>
      </c>
      <c r="E12" s="226"/>
      <c r="L12" s="463"/>
      <c r="M12" s="463"/>
      <c r="N12" s="138"/>
      <c r="O12" s="138"/>
    </row>
    <row r="13" spans="1:15" ht="24.75" thickBot="1" x14ac:dyDescent="0.25">
      <c r="C13" s="227" t="s">
        <v>166</v>
      </c>
      <c r="D13" s="195" t="s">
        <v>167</v>
      </c>
      <c r="E13" s="228"/>
    </row>
    <row r="14" spans="1:15" ht="14.45" customHeight="1" x14ac:dyDescent="0.2">
      <c r="J14" s="464" t="s">
        <v>10</v>
      </c>
      <c r="K14" s="465"/>
      <c r="L14" s="466"/>
    </row>
    <row r="15" spans="1:15" ht="39.6" customHeight="1" x14ac:dyDescent="0.2">
      <c r="C15" s="229" t="s">
        <v>71</v>
      </c>
      <c r="D15" s="229" t="s">
        <v>162</v>
      </c>
      <c r="E15" s="229" t="s">
        <v>100</v>
      </c>
      <c r="F15" s="229" t="s">
        <v>8</v>
      </c>
      <c r="G15" s="229" t="s">
        <v>38</v>
      </c>
      <c r="H15" s="229" t="s">
        <v>39</v>
      </c>
      <c r="I15" s="230" t="s">
        <v>9</v>
      </c>
      <c r="J15" s="231" t="s">
        <v>11</v>
      </c>
      <c r="K15" s="229" t="s">
        <v>12</v>
      </c>
      <c r="L15" s="232" t="s">
        <v>55</v>
      </c>
    </row>
    <row r="16" spans="1:15" ht="13.9" customHeight="1" x14ac:dyDescent="0.2">
      <c r="C16" s="196" t="s">
        <v>37</v>
      </c>
      <c r="D16" s="197"/>
      <c r="E16" s="197"/>
      <c r="F16" s="197"/>
      <c r="G16" s="197"/>
      <c r="H16" s="197"/>
      <c r="I16" s="198">
        <v>0</v>
      </c>
      <c r="J16" s="199">
        <v>0</v>
      </c>
      <c r="K16" s="200">
        <f>I16-J16</f>
        <v>0</v>
      </c>
      <c r="L16" s="201"/>
    </row>
    <row r="17" spans="1:12" ht="13.9" customHeight="1" x14ac:dyDescent="0.2">
      <c r="B17" s="68"/>
      <c r="C17" s="196" t="s">
        <v>37</v>
      </c>
      <c r="D17" s="197"/>
      <c r="E17" s="197"/>
      <c r="F17" s="202"/>
      <c r="G17" s="202"/>
      <c r="H17" s="202"/>
      <c r="I17" s="198">
        <v>0</v>
      </c>
      <c r="J17" s="199">
        <v>0</v>
      </c>
      <c r="K17" s="200">
        <f t="shared" ref="K17:K24" si="0">I17-J17</f>
        <v>0</v>
      </c>
      <c r="L17" s="201"/>
    </row>
    <row r="18" spans="1:12" ht="13.9" customHeight="1" x14ac:dyDescent="0.2">
      <c r="B18" s="68"/>
      <c r="C18" s="196" t="s">
        <v>37</v>
      </c>
      <c r="D18" s="197"/>
      <c r="E18" s="197"/>
      <c r="F18" s="202"/>
      <c r="G18" s="202"/>
      <c r="H18" s="202"/>
      <c r="I18" s="198">
        <v>0</v>
      </c>
      <c r="J18" s="199">
        <v>0</v>
      </c>
      <c r="K18" s="200">
        <f t="shared" si="0"/>
        <v>0</v>
      </c>
      <c r="L18" s="201"/>
    </row>
    <row r="19" spans="1:12" ht="13.9" customHeight="1" x14ac:dyDescent="0.2">
      <c r="B19" s="68"/>
      <c r="C19" s="196" t="s">
        <v>37</v>
      </c>
      <c r="D19" s="197"/>
      <c r="E19" s="197"/>
      <c r="F19" s="202"/>
      <c r="G19" s="202"/>
      <c r="H19" s="202"/>
      <c r="I19" s="198">
        <v>0</v>
      </c>
      <c r="J19" s="199">
        <v>0</v>
      </c>
      <c r="K19" s="200">
        <f t="shared" si="0"/>
        <v>0</v>
      </c>
      <c r="L19" s="201"/>
    </row>
    <row r="20" spans="1:12" ht="13.9" customHeight="1" x14ac:dyDescent="0.2">
      <c r="B20" s="68"/>
      <c r="C20" s="196" t="s">
        <v>37</v>
      </c>
      <c r="D20" s="197"/>
      <c r="E20" s="197"/>
      <c r="F20" s="202"/>
      <c r="G20" s="202"/>
      <c r="H20" s="202"/>
      <c r="I20" s="198">
        <v>0</v>
      </c>
      <c r="J20" s="199">
        <v>0</v>
      </c>
      <c r="K20" s="200">
        <f t="shared" si="0"/>
        <v>0</v>
      </c>
      <c r="L20" s="201"/>
    </row>
    <row r="21" spans="1:12" ht="13.9" customHeight="1" x14ac:dyDescent="0.2">
      <c r="B21" s="68"/>
      <c r="C21" s="196" t="s">
        <v>37</v>
      </c>
      <c r="D21" s="197"/>
      <c r="E21" s="197"/>
      <c r="F21" s="202"/>
      <c r="G21" s="202"/>
      <c r="H21" s="202"/>
      <c r="I21" s="198">
        <v>0</v>
      </c>
      <c r="J21" s="199">
        <v>0</v>
      </c>
      <c r="K21" s="200">
        <f t="shared" si="0"/>
        <v>0</v>
      </c>
      <c r="L21" s="201"/>
    </row>
    <row r="22" spans="1:12" ht="13.9" customHeight="1" x14ac:dyDescent="0.2">
      <c r="B22" s="68"/>
      <c r="C22" s="196" t="s">
        <v>37</v>
      </c>
      <c r="D22" s="197"/>
      <c r="E22" s="197"/>
      <c r="F22" s="202"/>
      <c r="G22" s="202"/>
      <c r="H22" s="202"/>
      <c r="I22" s="198">
        <v>0</v>
      </c>
      <c r="J22" s="199">
        <v>0</v>
      </c>
      <c r="K22" s="200">
        <f t="shared" si="0"/>
        <v>0</v>
      </c>
      <c r="L22" s="201"/>
    </row>
    <row r="23" spans="1:12" ht="13.9" customHeight="1" x14ac:dyDescent="0.2">
      <c r="B23" s="68"/>
      <c r="C23" s="196" t="s">
        <v>37</v>
      </c>
      <c r="D23" s="197"/>
      <c r="E23" s="197"/>
      <c r="F23" s="202"/>
      <c r="G23" s="202"/>
      <c r="H23" s="202"/>
      <c r="I23" s="198">
        <v>0</v>
      </c>
      <c r="J23" s="199">
        <v>0</v>
      </c>
      <c r="K23" s="200">
        <f t="shared" si="0"/>
        <v>0</v>
      </c>
      <c r="L23" s="201"/>
    </row>
    <row r="24" spans="1:12" ht="14.45" customHeight="1" thickBot="1" x14ac:dyDescent="0.25">
      <c r="B24" s="68"/>
      <c r="C24" s="196" t="s">
        <v>37</v>
      </c>
      <c r="D24" s="197"/>
      <c r="E24" s="197"/>
      <c r="F24" s="202"/>
      <c r="G24" s="202"/>
      <c r="H24" s="202"/>
      <c r="I24" s="198">
        <v>0</v>
      </c>
      <c r="J24" s="203">
        <v>0</v>
      </c>
      <c r="K24" s="204">
        <f t="shared" si="0"/>
        <v>0</v>
      </c>
      <c r="L24" s="205"/>
    </row>
    <row r="25" spans="1:12" ht="14.45" customHeight="1" thickBot="1" x14ac:dyDescent="0.25">
      <c r="B25" s="68"/>
      <c r="C25" s="206"/>
      <c r="D25" s="207"/>
      <c r="E25" s="207"/>
      <c r="F25" s="207"/>
      <c r="G25" s="207"/>
      <c r="H25" s="208" t="s">
        <v>36</v>
      </c>
      <c r="I25" s="209">
        <f>SUM(I16:I24)</f>
        <v>0</v>
      </c>
      <c r="J25" s="210">
        <f>SUM(J16:J24)</f>
        <v>0</v>
      </c>
      <c r="K25" s="211">
        <f>SUM(K16:K24)</f>
        <v>0</v>
      </c>
      <c r="L25" s="63"/>
    </row>
    <row r="26" spans="1:12" ht="15" x14ac:dyDescent="0.25">
      <c r="B26" s="99"/>
      <c r="C26" s="233"/>
    </row>
    <row r="27" spans="1:12" ht="13.5" thickBot="1" x14ac:dyDescent="0.25">
      <c r="A27" s="101"/>
      <c r="B27" s="234"/>
      <c r="C27" s="103"/>
      <c r="D27" s="101"/>
      <c r="I27" s="101"/>
      <c r="J27" s="101"/>
      <c r="K27" s="101"/>
    </row>
    <row r="28" spans="1:12" ht="25.9" customHeight="1" x14ac:dyDescent="0.25">
      <c r="A28" s="101"/>
      <c r="B28" s="234"/>
      <c r="C28" s="100"/>
      <c r="D28" s="101"/>
      <c r="E28" s="471" t="s">
        <v>95</v>
      </c>
      <c r="F28" s="472"/>
      <c r="G28" s="469" t="s">
        <v>98</v>
      </c>
      <c r="H28" s="467" t="s">
        <v>97</v>
      </c>
      <c r="I28" s="101"/>
      <c r="J28" s="101"/>
      <c r="K28" s="101"/>
    </row>
    <row r="29" spans="1:12" ht="13.5" thickBot="1" x14ac:dyDescent="0.25">
      <c r="A29" s="101"/>
      <c r="B29" s="234"/>
      <c r="C29" s="228"/>
      <c r="D29" s="101"/>
      <c r="E29" s="473"/>
      <c r="F29" s="474"/>
      <c r="G29" s="470"/>
      <c r="H29" s="468"/>
      <c r="I29" s="101"/>
      <c r="J29" s="101"/>
      <c r="K29" s="101"/>
    </row>
    <row r="30" spans="1:12" ht="24.6" customHeight="1" x14ac:dyDescent="0.25">
      <c r="A30" s="101"/>
      <c r="B30" s="235"/>
      <c r="C30" s="103"/>
      <c r="D30" s="101"/>
      <c r="E30" s="477" t="s">
        <v>23</v>
      </c>
      <c r="F30" s="478"/>
      <c r="G30" s="213">
        <f>SUMIFS(I16:I24,C16:C24,"Dépenses de déplacement, de restauration, d'hébergement")</f>
        <v>0</v>
      </c>
      <c r="H30" s="212">
        <f>SUMIFS(K16:K24,C16:C24,"Dépenses de déplacement, de restauration, d'hébergement")</f>
        <v>0</v>
      </c>
      <c r="I30" s="101"/>
      <c r="J30" s="101"/>
      <c r="K30" s="101"/>
    </row>
    <row r="31" spans="1:12" ht="14.45" customHeight="1" x14ac:dyDescent="0.25">
      <c r="A31" s="101"/>
      <c r="B31" s="235"/>
      <c r="C31" s="103"/>
      <c r="D31" s="101"/>
      <c r="E31" s="479" t="s">
        <v>19</v>
      </c>
      <c r="F31" s="480"/>
      <c r="G31" s="213">
        <f>SUMIFS(I16:I24,C16:C24,"Dépenses de prestations externes de service")</f>
        <v>0</v>
      </c>
      <c r="H31" s="214">
        <f>SUMIFS(K16:K24,C16:C24,"Dépenses de prestations externes de service")</f>
        <v>0</v>
      </c>
      <c r="I31" s="101"/>
      <c r="J31" s="101"/>
      <c r="K31" s="101"/>
    </row>
    <row r="32" spans="1:12" ht="14.45" customHeight="1" x14ac:dyDescent="0.25">
      <c r="A32" s="101"/>
      <c r="B32" s="101"/>
      <c r="C32" s="101"/>
      <c r="D32" s="101"/>
      <c r="E32" s="479" t="s">
        <v>20</v>
      </c>
      <c r="F32" s="480"/>
      <c r="G32" s="213">
        <f>SUMIFS(I16:I24,C16:C24,"Dépenses d'investissement matériel  et immatériel")</f>
        <v>0</v>
      </c>
      <c r="H32" s="214">
        <f>SUMIFS(K16:K24,C16:C24,"Dépenses d'investissement matériel  et immatériel")</f>
        <v>0</v>
      </c>
      <c r="I32" s="101"/>
      <c r="J32" s="101"/>
      <c r="K32" s="101"/>
    </row>
    <row r="33" spans="1:11" ht="27.6" customHeight="1" x14ac:dyDescent="0.25">
      <c r="A33" s="101"/>
      <c r="B33" s="101"/>
      <c r="C33" s="101"/>
      <c r="D33" s="101"/>
      <c r="E33" s="479" t="s">
        <v>22</v>
      </c>
      <c r="F33" s="480"/>
      <c r="G33" s="213">
        <f>SUMIFS(I16:I24,C16:C24,"Dépenses liées aux échanges électroniques de données dématérialisés")</f>
        <v>0</v>
      </c>
      <c r="H33" s="214">
        <f>SUMIFS(K16:K24,C16:C24,"Dépenses liées aux échanges électroniques de données dématérialisés")</f>
        <v>0</v>
      </c>
      <c r="I33" s="101"/>
      <c r="J33" s="101"/>
      <c r="K33" s="101"/>
    </row>
    <row r="34" spans="1:11" ht="14.45" customHeight="1" x14ac:dyDescent="0.25">
      <c r="A34" s="101"/>
      <c r="B34" s="101"/>
      <c r="C34" s="101"/>
      <c r="D34" s="236"/>
      <c r="E34" s="479" t="s">
        <v>27</v>
      </c>
      <c r="F34" s="480"/>
      <c r="G34" s="213">
        <f>SUMIFS(I16:I24,C16:C24,"Autres dépenses (à spécifier)")</f>
        <v>0</v>
      </c>
      <c r="H34" s="214">
        <f>SUMIFS(K16:K24,C16:C24,"Autres dépenses (à spécifier)")</f>
        <v>0</v>
      </c>
      <c r="I34" s="101"/>
      <c r="J34" s="101"/>
      <c r="K34" s="101"/>
    </row>
    <row r="35" spans="1:11" ht="15.75" thickBot="1" x14ac:dyDescent="0.3">
      <c r="A35" s="101"/>
      <c r="B35" s="235"/>
      <c r="C35" s="101"/>
      <c r="D35" s="101"/>
      <c r="E35" s="475" t="s">
        <v>96</v>
      </c>
      <c r="F35" s="476"/>
      <c r="G35" s="215">
        <f>SUM(G30:G34)</f>
        <v>0</v>
      </c>
      <c r="H35" s="216">
        <f>SUM(H30:H34)</f>
        <v>0</v>
      </c>
      <c r="I35" s="101"/>
      <c r="J35" s="101"/>
      <c r="K35" s="101"/>
    </row>
    <row r="36" spans="1:11" x14ac:dyDescent="0.2">
      <c r="A36" s="101"/>
      <c r="B36" s="235"/>
      <c r="C36" s="101"/>
      <c r="D36" s="101"/>
    </row>
  </sheetData>
  <sheetProtection password="8F0E" sheet="1" objects="1" scenarios="1" formatCells="0" formatColumns="0" formatRows="0" insertColumns="0" insertRows="0" insertHyperlinks="0" deleteColumns="0" deleteRows="0" sort="0" autoFilter="0" pivotTables="0"/>
  <dataConsolidate/>
  <mergeCells count="19">
    <mergeCell ref="A9:B9"/>
    <mergeCell ref="A10:B10"/>
    <mergeCell ref="A4:B4"/>
    <mergeCell ref="A5:B5"/>
    <mergeCell ref="A6:B6"/>
    <mergeCell ref="A7:B7"/>
    <mergeCell ref="A8:B8"/>
    <mergeCell ref="E35:F35"/>
    <mergeCell ref="E30:F30"/>
    <mergeCell ref="E32:F32"/>
    <mergeCell ref="E33:F33"/>
    <mergeCell ref="E34:F34"/>
    <mergeCell ref="E31:F31"/>
    <mergeCell ref="C2:L2"/>
    <mergeCell ref="L12:M12"/>
    <mergeCell ref="J14:L14"/>
    <mergeCell ref="H28:H29"/>
    <mergeCell ref="G28:G29"/>
    <mergeCell ref="E28:F29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62" orientation="landscape" r:id="rId1"/>
  <headerFooter>
    <oddHeader>&amp;L&amp;G&amp;C&amp;"-,Gras"&amp;K03+000PLAN DE FINANCEMENT - FEDER
PROGRAMME OPERATIONNEL FEDER-FSE MIDI-PYRENEES ET GARONNE 2014-2020 &amp;R&amp;"-,Gras"&amp;14&amp;K03+000ANNEXE 2 
FEDER</oddHeader>
    <oddFooter>&amp;L&amp;8&amp;P/&amp;N&amp;R&amp;8Version du 2 mai 2017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'Liste de choix'!$B$2:$B$4</xm:f>
          </x14:formula1>
          <xm:sqref>D12</xm:sqref>
        </x14:dataValidation>
        <x14:dataValidation type="list" allowBlank="1" showInputMessage="1" showErrorMessage="1">
          <x14:formula1>
            <xm:f>'Liste de choix'!$C$2:$C$7</xm:f>
          </x14:formula1>
          <xm:sqref>C16:C24</xm:sqref>
        </x14:dataValidation>
        <x14:dataValidation type="list" allowBlank="1" showInputMessage="1" showErrorMessage="1">
          <x14:formula1>
            <xm:f>'Liste de choix'!$A$15:$A$19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43"/>
  <sheetViews>
    <sheetView showGridLines="0" showRuler="0" view="pageLayout" zoomScale="80" zoomScaleNormal="70" zoomScalePageLayoutView="80" workbookViewId="0">
      <selection activeCell="C9" sqref="C9"/>
    </sheetView>
  </sheetViews>
  <sheetFormatPr baseColWidth="10" defaultColWidth="11.5703125" defaultRowHeight="15" x14ac:dyDescent="0.25"/>
  <cols>
    <col min="1" max="4" width="11.5703125" style="263"/>
    <col min="5" max="8" width="15.7109375" style="263" customWidth="1"/>
    <col min="9" max="11" width="11.5703125" style="263"/>
    <col min="12" max="12" width="23.28515625" style="263" customWidth="1"/>
    <col min="13" max="16384" width="11.5703125" style="263"/>
  </cols>
  <sheetData>
    <row r="1" spans="1:12" ht="15.75" x14ac:dyDescent="0.25">
      <c r="A1" s="512" t="s">
        <v>65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15.75" x14ac:dyDescent="0.25">
      <c r="B2" s="69"/>
      <c r="C2" s="130"/>
      <c r="D2" s="130"/>
      <c r="E2" s="130"/>
      <c r="F2" s="130"/>
      <c r="G2" s="130"/>
      <c r="H2" s="130"/>
      <c r="I2" s="130"/>
      <c r="J2" s="130"/>
      <c r="K2" s="130"/>
    </row>
    <row r="3" spans="1:12" ht="15.75" x14ac:dyDescent="0.25">
      <c r="A3" s="506" t="s">
        <v>0</v>
      </c>
      <c r="B3" s="506"/>
      <c r="C3" s="339">
        <f>'Dép. de personnel '!C3</f>
        <v>0</v>
      </c>
      <c r="D3" s="68"/>
      <c r="E3" s="310"/>
      <c r="F3" s="310"/>
      <c r="G3" s="310"/>
      <c r="H3" s="310"/>
      <c r="I3" s="310"/>
      <c r="J3" s="131"/>
      <c r="K3" s="131"/>
    </row>
    <row r="4" spans="1:12" ht="15.75" x14ac:dyDescent="0.25">
      <c r="A4" s="506" t="s">
        <v>1</v>
      </c>
      <c r="B4" s="506"/>
      <c r="C4" s="339">
        <f>'Dép. de personnel '!C4</f>
        <v>0</v>
      </c>
      <c r="D4" s="68"/>
      <c r="E4" s="310"/>
      <c r="F4" s="310"/>
      <c r="G4" s="310"/>
      <c r="H4" s="310"/>
      <c r="I4" s="310"/>
      <c r="J4" s="131"/>
      <c r="K4" s="131"/>
    </row>
    <row r="5" spans="1:12" x14ac:dyDescent="0.25">
      <c r="A5" s="506" t="s">
        <v>2</v>
      </c>
      <c r="B5" s="506"/>
      <c r="C5" s="339">
        <f>'Dép. de personnel '!C5</f>
        <v>0</v>
      </c>
      <c r="D5" s="68"/>
      <c r="E5" s="68"/>
      <c r="F5" s="68"/>
      <c r="G5" s="70"/>
      <c r="H5" s="71"/>
      <c r="I5" s="168"/>
      <c r="J5" s="76"/>
      <c r="K5" s="76"/>
    </row>
    <row r="6" spans="1:12" x14ac:dyDescent="0.25">
      <c r="A6" s="506" t="s">
        <v>3</v>
      </c>
      <c r="B6" s="506"/>
      <c r="C6" s="339">
        <f>'Dép. de personnel '!C6</f>
        <v>0</v>
      </c>
      <c r="D6" s="68"/>
      <c r="E6" s="68"/>
      <c r="F6" s="68"/>
      <c r="G6" s="70"/>
      <c r="H6" s="71"/>
      <c r="I6" s="168"/>
      <c r="J6" s="76"/>
      <c r="K6" s="76"/>
    </row>
    <row r="7" spans="1:12" x14ac:dyDescent="0.25">
      <c r="A7" s="506" t="s">
        <v>4</v>
      </c>
      <c r="B7" s="506"/>
      <c r="C7" s="340">
        <f>'Dép. de personnel '!C7</f>
        <v>0</v>
      </c>
      <c r="D7" s="68"/>
      <c r="E7" s="68"/>
      <c r="F7" s="68"/>
      <c r="G7" s="70"/>
      <c r="H7" s="71"/>
      <c r="I7" s="168"/>
      <c r="J7" s="76"/>
      <c r="K7" s="76"/>
    </row>
    <row r="8" spans="1:12" x14ac:dyDescent="0.25">
      <c r="A8" s="506" t="s">
        <v>5</v>
      </c>
      <c r="B8" s="506"/>
      <c r="C8" s="340">
        <f>'Dép. de personnel '!C8</f>
        <v>0</v>
      </c>
      <c r="D8" s="68"/>
      <c r="E8" s="68"/>
      <c r="F8" s="68"/>
      <c r="G8" s="70"/>
      <c r="H8" s="71"/>
      <c r="I8" s="167"/>
      <c r="J8" s="70"/>
      <c r="K8" s="70"/>
    </row>
    <row r="9" spans="1:12" x14ac:dyDescent="0.25">
      <c r="A9" s="507" t="s">
        <v>141</v>
      </c>
      <c r="B9" s="507"/>
      <c r="C9" s="341">
        <f>'Dép. de personnel '!C9</f>
        <v>0</v>
      </c>
      <c r="D9" s="68"/>
      <c r="E9" s="68"/>
      <c r="F9" s="68"/>
      <c r="G9" s="70"/>
      <c r="H9" s="71"/>
      <c r="I9" s="167"/>
      <c r="J9" s="70"/>
      <c r="K9" s="77"/>
    </row>
    <row r="12" spans="1:12" ht="15.75" thickBot="1" x14ac:dyDescent="0.3"/>
    <row r="13" spans="1:12" ht="15.75" thickBot="1" x14ac:dyDescent="0.3">
      <c r="B13" s="409"/>
      <c r="C13" s="410"/>
      <c r="D13" s="411"/>
      <c r="E13" s="411"/>
      <c r="F13" s="411"/>
      <c r="G13" s="411"/>
      <c r="H13" s="411"/>
      <c r="I13" s="412"/>
      <c r="J13" s="508" t="s">
        <v>10</v>
      </c>
      <c r="K13" s="509"/>
      <c r="L13" s="510"/>
    </row>
    <row r="14" spans="1:12" ht="37.9" customHeight="1" thickBot="1" x14ac:dyDescent="0.3">
      <c r="B14" s="495" t="s">
        <v>126</v>
      </c>
      <c r="C14" s="496"/>
      <c r="D14" s="511"/>
      <c r="E14" s="347" t="s">
        <v>66</v>
      </c>
      <c r="F14" s="348" t="s">
        <v>149</v>
      </c>
      <c r="G14" s="348" t="s">
        <v>148</v>
      </c>
      <c r="H14" s="357" t="s">
        <v>147</v>
      </c>
      <c r="I14" s="413" t="s">
        <v>67</v>
      </c>
      <c r="J14" s="414" t="s">
        <v>11</v>
      </c>
      <c r="K14" s="415" t="s">
        <v>12</v>
      </c>
      <c r="L14" s="416" t="s">
        <v>55</v>
      </c>
    </row>
    <row r="15" spans="1:12" ht="24.6" customHeight="1" thickBot="1" x14ac:dyDescent="0.3">
      <c r="B15" s="488" t="s">
        <v>19</v>
      </c>
      <c r="C15" s="489"/>
      <c r="D15" s="490"/>
      <c r="E15" s="350">
        <v>0</v>
      </c>
      <c r="F15" s="351">
        <v>0</v>
      </c>
      <c r="G15" s="351">
        <v>0</v>
      </c>
      <c r="H15" s="358">
        <v>0</v>
      </c>
      <c r="I15" s="362">
        <f>SUM(E15:H15)</f>
        <v>0</v>
      </c>
      <c r="J15" s="377">
        <v>0</v>
      </c>
      <c r="K15" s="378">
        <f>I15-J15</f>
        <v>0</v>
      </c>
      <c r="L15" s="379"/>
    </row>
    <row r="16" spans="1:12" ht="29.45" customHeight="1" thickBot="1" x14ac:dyDescent="0.3">
      <c r="B16" s="501" t="s">
        <v>20</v>
      </c>
      <c r="C16" s="502"/>
      <c r="D16" s="503"/>
      <c r="E16" s="352">
        <v>0</v>
      </c>
      <c r="F16" s="353">
        <v>0</v>
      </c>
      <c r="G16" s="353">
        <v>0</v>
      </c>
      <c r="H16" s="359">
        <v>0</v>
      </c>
      <c r="I16" s="362">
        <f t="shared" ref="I16:I23" si="0">SUM(E16:H16)</f>
        <v>0</v>
      </c>
      <c r="J16" s="380">
        <v>0</v>
      </c>
      <c r="K16" s="378">
        <f t="shared" ref="K16:K22" si="1">I16-J16</f>
        <v>0</v>
      </c>
      <c r="L16" s="381"/>
    </row>
    <row r="17" spans="2:12" ht="27.6" customHeight="1" thickBot="1" x14ac:dyDescent="0.3">
      <c r="B17" s="501" t="s">
        <v>22</v>
      </c>
      <c r="C17" s="502"/>
      <c r="D17" s="503"/>
      <c r="E17" s="352">
        <v>0</v>
      </c>
      <c r="F17" s="353">
        <v>0</v>
      </c>
      <c r="G17" s="353">
        <v>0</v>
      </c>
      <c r="H17" s="359">
        <v>0</v>
      </c>
      <c r="I17" s="362">
        <f t="shared" si="0"/>
        <v>0</v>
      </c>
      <c r="J17" s="380">
        <v>0</v>
      </c>
      <c r="K17" s="378">
        <f t="shared" si="1"/>
        <v>0</v>
      </c>
      <c r="L17" s="381"/>
    </row>
    <row r="18" spans="2:12" ht="26.45" customHeight="1" thickBot="1" x14ac:dyDescent="0.3">
      <c r="B18" s="501" t="s">
        <v>23</v>
      </c>
      <c r="C18" s="502"/>
      <c r="D18" s="503"/>
      <c r="E18" s="352">
        <v>0</v>
      </c>
      <c r="F18" s="353">
        <v>0</v>
      </c>
      <c r="G18" s="353">
        <v>0</v>
      </c>
      <c r="H18" s="359">
        <v>0</v>
      </c>
      <c r="I18" s="362">
        <f t="shared" si="0"/>
        <v>0</v>
      </c>
      <c r="J18" s="380">
        <v>0</v>
      </c>
      <c r="K18" s="378">
        <f t="shared" si="1"/>
        <v>0</v>
      </c>
      <c r="L18" s="381"/>
    </row>
    <row r="19" spans="2:12" ht="15.75" thickBot="1" x14ac:dyDescent="0.3">
      <c r="B19" s="501" t="s">
        <v>112</v>
      </c>
      <c r="C19" s="502"/>
      <c r="D19" s="503"/>
      <c r="E19" s="352">
        <v>0</v>
      </c>
      <c r="F19" s="354">
        <v>0</v>
      </c>
      <c r="G19" s="354">
        <v>0</v>
      </c>
      <c r="H19" s="360">
        <v>0</v>
      </c>
      <c r="I19" s="362">
        <f t="shared" si="0"/>
        <v>0</v>
      </c>
      <c r="J19" s="380">
        <v>0</v>
      </c>
      <c r="K19" s="378">
        <f t="shared" si="1"/>
        <v>0</v>
      </c>
      <c r="L19" s="381"/>
    </row>
    <row r="20" spans="2:12" ht="15.75" thickBot="1" x14ac:dyDescent="0.3">
      <c r="B20" s="482" t="s">
        <v>27</v>
      </c>
      <c r="C20" s="483"/>
      <c r="D20" s="484"/>
      <c r="E20" s="352">
        <v>0</v>
      </c>
      <c r="F20" s="354">
        <v>0</v>
      </c>
      <c r="G20" s="354">
        <v>0</v>
      </c>
      <c r="H20" s="360">
        <v>0</v>
      </c>
      <c r="I20" s="362">
        <f t="shared" si="0"/>
        <v>0</v>
      </c>
      <c r="J20" s="380">
        <v>0</v>
      </c>
      <c r="K20" s="378">
        <f t="shared" si="1"/>
        <v>0</v>
      </c>
      <c r="L20" s="381"/>
    </row>
    <row r="21" spans="2:12" ht="15.75" thickBot="1" x14ac:dyDescent="0.3">
      <c r="B21" s="501" t="s">
        <v>68</v>
      </c>
      <c r="C21" s="502"/>
      <c r="D21" s="503"/>
      <c r="E21" s="352">
        <v>0</v>
      </c>
      <c r="F21" s="353">
        <v>0</v>
      </c>
      <c r="G21" s="353">
        <v>0</v>
      </c>
      <c r="H21" s="359">
        <v>0</v>
      </c>
      <c r="I21" s="362">
        <f t="shared" si="0"/>
        <v>0</v>
      </c>
      <c r="J21" s="380">
        <v>0</v>
      </c>
      <c r="K21" s="378">
        <f t="shared" si="1"/>
        <v>0</v>
      </c>
      <c r="L21" s="381"/>
    </row>
    <row r="22" spans="2:12" ht="15.75" thickBot="1" x14ac:dyDescent="0.3">
      <c r="B22" s="501" t="s">
        <v>45</v>
      </c>
      <c r="C22" s="502"/>
      <c r="D22" s="503"/>
      <c r="E22" s="356">
        <v>0</v>
      </c>
      <c r="F22" s="355">
        <v>0</v>
      </c>
      <c r="G22" s="355">
        <v>0</v>
      </c>
      <c r="H22" s="361">
        <v>0</v>
      </c>
      <c r="I22" s="362">
        <f t="shared" si="0"/>
        <v>0</v>
      </c>
      <c r="J22" s="380">
        <v>0</v>
      </c>
      <c r="K22" s="378">
        <f t="shared" si="1"/>
        <v>0</v>
      </c>
      <c r="L22" s="381"/>
    </row>
    <row r="23" spans="2:12" ht="43.9" customHeight="1" thickBot="1" x14ac:dyDescent="0.3">
      <c r="B23" s="482" t="s">
        <v>129</v>
      </c>
      <c r="C23" s="483"/>
      <c r="D23" s="484"/>
      <c r="E23" s="394">
        <f>E22*15%</f>
        <v>0</v>
      </c>
      <c r="F23" s="394">
        <f>F22*15%</f>
        <v>0</v>
      </c>
      <c r="G23" s="394">
        <f>G22*15%</f>
        <v>0</v>
      </c>
      <c r="H23" s="395">
        <f>H22*15%</f>
        <v>0</v>
      </c>
      <c r="I23" s="396">
        <f t="shared" si="0"/>
        <v>0</v>
      </c>
      <c r="J23" s="397">
        <v>0</v>
      </c>
      <c r="K23" s="398">
        <f>I23-J23</f>
        <v>0</v>
      </c>
      <c r="L23" s="399"/>
    </row>
    <row r="24" spans="2:12" ht="28.15" customHeight="1" thickBot="1" x14ac:dyDescent="0.3">
      <c r="B24" s="494" t="s">
        <v>36</v>
      </c>
      <c r="C24" s="492"/>
      <c r="D24" s="493"/>
      <c r="E24" s="363">
        <f t="shared" ref="E24:K24" si="2">SUM(E15:E23)</f>
        <v>0</v>
      </c>
      <c r="F24" s="364">
        <f t="shared" si="2"/>
        <v>0</v>
      </c>
      <c r="G24" s="364">
        <f t="shared" si="2"/>
        <v>0</v>
      </c>
      <c r="H24" s="364">
        <f t="shared" si="2"/>
        <v>0</v>
      </c>
      <c r="I24" s="364">
        <f t="shared" si="2"/>
        <v>0</v>
      </c>
      <c r="J24" s="364">
        <f t="shared" si="2"/>
        <v>0</v>
      </c>
      <c r="K24" s="364">
        <f t="shared" si="2"/>
        <v>0</v>
      </c>
      <c r="L24" s="365"/>
    </row>
    <row r="25" spans="2:12" s="289" customFormat="1" ht="28.15" customHeight="1" thickBot="1" x14ac:dyDescent="0.3">
      <c r="B25" s="417"/>
      <c r="C25" s="418"/>
      <c r="D25" s="418"/>
      <c r="E25" s="392"/>
      <c r="F25" s="392"/>
      <c r="G25" s="392"/>
      <c r="H25" s="392"/>
      <c r="I25" s="392"/>
      <c r="J25" s="392"/>
      <c r="K25" s="392"/>
      <c r="L25" s="393"/>
    </row>
    <row r="26" spans="2:12" ht="39.6" customHeight="1" thickBot="1" x14ac:dyDescent="0.3">
      <c r="B26" s="495" t="s">
        <v>114</v>
      </c>
      <c r="C26" s="496"/>
      <c r="D26" s="497"/>
      <c r="E26" s="407"/>
      <c r="F26" s="408"/>
      <c r="G26" s="408"/>
      <c r="H26" s="408"/>
      <c r="I26" s="408"/>
      <c r="J26" s="419"/>
      <c r="K26" s="419"/>
      <c r="L26" s="420"/>
    </row>
    <row r="27" spans="2:12" ht="15.75" thickBot="1" x14ac:dyDescent="0.3">
      <c r="B27" s="498" t="s">
        <v>194</v>
      </c>
      <c r="C27" s="499"/>
      <c r="D27" s="500"/>
      <c r="E27" s="400">
        <f>SUM(E28:E33)</f>
        <v>0</v>
      </c>
      <c r="F27" s="401">
        <f>SUM(F28:F33)</f>
        <v>0</v>
      </c>
      <c r="G27" s="401">
        <f>SUM(G28:G33)</f>
        <v>0</v>
      </c>
      <c r="H27" s="402">
        <f>SUM(H28:H33)</f>
        <v>0</v>
      </c>
      <c r="I27" s="403">
        <f>SUM(E27:H27)</f>
        <v>0</v>
      </c>
      <c r="J27" s="404">
        <f>SUM(J28:J33)</f>
        <v>0</v>
      </c>
      <c r="K27" s="405">
        <f>I27-J27</f>
        <v>0</v>
      </c>
      <c r="L27" s="406"/>
    </row>
    <row r="28" spans="2:12" ht="15.75" thickBot="1" x14ac:dyDescent="0.3">
      <c r="B28" s="488" t="s">
        <v>75</v>
      </c>
      <c r="C28" s="489"/>
      <c r="D28" s="490"/>
      <c r="E28" s="372">
        <v>0</v>
      </c>
      <c r="F28" s="372">
        <v>0</v>
      </c>
      <c r="G28" s="372">
        <v>0</v>
      </c>
      <c r="H28" s="372">
        <v>0</v>
      </c>
      <c r="I28" s="373">
        <f>SUM(E28:H28)</f>
        <v>0</v>
      </c>
      <c r="J28" s="383">
        <v>0</v>
      </c>
      <c r="K28" s="388">
        <f t="shared" ref="K28:K33" si="3">I28-J28</f>
        <v>0</v>
      </c>
      <c r="L28" s="389"/>
    </row>
    <row r="29" spans="2:12" ht="15.75" thickBot="1" x14ac:dyDescent="0.3">
      <c r="B29" s="501" t="s">
        <v>77</v>
      </c>
      <c r="C29" s="502"/>
      <c r="D29" s="503"/>
      <c r="E29" s="349">
        <v>0</v>
      </c>
      <c r="F29" s="349">
        <v>0</v>
      </c>
      <c r="G29" s="349">
        <v>0</v>
      </c>
      <c r="H29" s="349">
        <v>0</v>
      </c>
      <c r="I29" s="373">
        <f t="shared" ref="I29:I33" si="4">SUM(E29:H29)</f>
        <v>0</v>
      </c>
      <c r="J29" s="384">
        <v>0</v>
      </c>
      <c r="K29" s="388">
        <f t="shared" si="3"/>
        <v>0</v>
      </c>
      <c r="L29" s="389"/>
    </row>
    <row r="30" spans="2:12" ht="15.75" thickBot="1" x14ac:dyDescent="0.3">
      <c r="B30" s="501" t="s">
        <v>78</v>
      </c>
      <c r="C30" s="502"/>
      <c r="D30" s="503"/>
      <c r="E30" s="349">
        <v>0</v>
      </c>
      <c r="F30" s="349">
        <v>0</v>
      </c>
      <c r="G30" s="349">
        <v>0</v>
      </c>
      <c r="H30" s="349">
        <v>0</v>
      </c>
      <c r="I30" s="373">
        <f t="shared" si="4"/>
        <v>0</v>
      </c>
      <c r="J30" s="384">
        <v>0</v>
      </c>
      <c r="K30" s="388">
        <f t="shared" si="3"/>
        <v>0</v>
      </c>
      <c r="L30" s="389"/>
    </row>
    <row r="31" spans="2:12" ht="15.75" thickBot="1" x14ac:dyDescent="0.3">
      <c r="B31" s="501" t="s">
        <v>79</v>
      </c>
      <c r="C31" s="502"/>
      <c r="D31" s="503"/>
      <c r="E31" s="349">
        <v>0</v>
      </c>
      <c r="F31" s="349">
        <v>0</v>
      </c>
      <c r="G31" s="349">
        <v>0</v>
      </c>
      <c r="H31" s="349">
        <v>0</v>
      </c>
      <c r="I31" s="373">
        <f t="shared" si="4"/>
        <v>0</v>
      </c>
      <c r="J31" s="384">
        <v>0</v>
      </c>
      <c r="K31" s="388">
        <f t="shared" si="3"/>
        <v>0</v>
      </c>
      <c r="L31" s="389"/>
    </row>
    <row r="32" spans="2:12" ht="15.75" thickBot="1" x14ac:dyDescent="0.3">
      <c r="B32" s="501" t="s">
        <v>80</v>
      </c>
      <c r="C32" s="502"/>
      <c r="D32" s="503"/>
      <c r="E32" s="349">
        <v>0</v>
      </c>
      <c r="F32" s="349">
        <v>0</v>
      </c>
      <c r="G32" s="349">
        <v>0</v>
      </c>
      <c r="H32" s="349">
        <v>0</v>
      </c>
      <c r="I32" s="373">
        <f t="shared" si="4"/>
        <v>0</v>
      </c>
      <c r="J32" s="384">
        <v>0</v>
      </c>
      <c r="K32" s="388">
        <f t="shared" si="3"/>
        <v>0</v>
      </c>
      <c r="L32" s="389"/>
    </row>
    <row r="33" spans="2:12" ht="15.75" thickBot="1" x14ac:dyDescent="0.3">
      <c r="B33" s="482" t="s">
        <v>81</v>
      </c>
      <c r="C33" s="483"/>
      <c r="D33" s="484"/>
      <c r="E33" s="371">
        <v>0</v>
      </c>
      <c r="F33" s="371">
        <v>0</v>
      </c>
      <c r="G33" s="371">
        <v>0</v>
      </c>
      <c r="H33" s="371">
        <v>0</v>
      </c>
      <c r="I33" s="373">
        <f t="shared" si="4"/>
        <v>0</v>
      </c>
      <c r="J33" s="385">
        <v>0</v>
      </c>
      <c r="K33" s="388">
        <f t="shared" si="3"/>
        <v>0</v>
      </c>
      <c r="L33" s="389"/>
    </row>
    <row r="34" spans="2:12" ht="15.75" thickBot="1" x14ac:dyDescent="0.3">
      <c r="B34" s="504" t="s">
        <v>195</v>
      </c>
      <c r="C34" s="505"/>
      <c r="D34" s="505"/>
      <c r="E34" s="375">
        <f>SUM(E35:E36)</f>
        <v>0</v>
      </c>
      <c r="F34" s="375">
        <f t="shared" ref="F34:H34" si="5">SUM(F35:F36)</f>
        <v>0</v>
      </c>
      <c r="G34" s="375">
        <f t="shared" si="5"/>
        <v>0</v>
      </c>
      <c r="H34" s="375">
        <f t="shared" si="5"/>
        <v>0</v>
      </c>
      <c r="I34" s="374">
        <f>SUM(E34:H34)</f>
        <v>0</v>
      </c>
      <c r="J34" s="382">
        <f>SUM(J35:J36)</f>
        <v>0</v>
      </c>
      <c r="K34" s="387">
        <f>I34-J34</f>
        <v>0</v>
      </c>
      <c r="L34" s="389"/>
    </row>
    <row r="35" spans="2:12" ht="15.75" thickBot="1" x14ac:dyDescent="0.3">
      <c r="B35" s="488" t="s">
        <v>83</v>
      </c>
      <c r="C35" s="489"/>
      <c r="D35" s="490"/>
      <c r="E35" s="372">
        <v>0</v>
      </c>
      <c r="F35" s="372">
        <v>0</v>
      </c>
      <c r="G35" s="372">
        <v>0</v>
      </c>
      <c r="H35" s="372">
        <v>0</v>
      </c>
      <c r="I35" s="391">
        <f t="shared" ref="I35:I36" si="6">SUM(E35:H35)</f>
        <v>0</v>
      </c>
      <c r="J35" s="384">
        <v>0</v>
      </c>
      <c r="K35" s="388">
        <f t="shared" ref="K35:K36" si="7">I35-J35</f>
        <v>0</v>
      </c>
      <c r="L35" s="389"/>
    </row>
    <row r="36" spans="2:12" ht="15.75" thickBot="1" x14ac:dyDescent="0.3">
      <c r="B36" s="482" t="s">
        <v>83</v>
      </c>
      <c r="C36" s="483"/>
      <c r="D36" s="484"/>
      <c r="E36" s="349">
        <v>0</v>
      </c>
      <c r="F36" s="349">
        <v>0</v>
      </c>
      <c r="G36" s="349">
        <v>0</v>
      </c>
      <c r="H36" s="349">
        <v>0</v>
      </c>
      <c r="I36" s="391">
        <f t="shared" si="6"/>
        <v>0</v>
      </c>
      <c r="J36" s="385">
        <v>0</v>
      </c>
      <c r="K36" s="388">
        <f t="shared" si="7"/>
        <v>0</v>
      </c>
      <c r="L36" s="389"/>
    </row>
    <row r="37" spans="2:12" ht="15.75" thickBot="1" x14ac:dyDescent="0.3">
      <c r="B37" s="485" t="s">
        <v>196</v>
      </c>
      <c r="C37" s="486"/>
      <c r="D37" s="487"/>
      <c r="E37" s="375">
        <f>SUM(E38:E39)</f>
        <v>0</v>
      </c>
      <c r="F37" s="375">
        <f t="shared" ref="F37:H37" si="8">SUM(F38:F39)</f>
        <v>0</v>
      </c>
      <c r="G37" s="375">
        <f t="shared" si="8"/>
        <v>0</v>
      </c>
      <c r="H37" s="375">
        <f t="shared" si="8"/>
        <v>0</v>
      </c>
      <c r="I37" s="374">
        <f>SUM(E37:H37)</f>
        <v>0</v>
      </c>
      <c r="J37" s="382">
        <f>SUM(J38:J39)</f>
        <v>0</v>
      </c>
      <c r="K37" s="387">
        <f>I37-J37</f>
        <v>0</v>
      </c>
      <c r="L37" s="389"/>
    </row>
    <row r="38" spans="2:12" ht="15.75" thickBot="1" x14ac:dyDescent="0.3">
      <c r="B38" s="488" t="s">
        <v>84</v>
      </c>
      <c r="C38" s="489"/>
      <c r="D38" s="490"/>
      <c r="E38" s="349">
        <v>0</v>
      </c>
      <c r="F38" s="349">
        <v>0</v>
      </c>
      <c r="G38" s="349">
        <v>0</v>
      </c>
      <c r="H38" s="349">
        <v>0</v>
      </c>
      <c r="I38" s="391">
        <f t="shared" ref="I38:I39" si="9">SUM(E38:H38)</f>
        <v>0</v>
      </c>
      <c r="J38" s="384">
        <v>0</v>
      </c>
      <c r="K38" s="388">
        <f t="shared" ref="K38:K39" si="10">I38-J38</f>
        <v>0</v>
      </c>
      <c r="L38" s="389"/>
    </row>
    <row r="39" spans="2:12" ht="15.75" thickBot="1" x14ac:dyDescent="0.3">
      <c r="B39" s="482" t="s">
        <v>85</v>
      </c>
      <c r="C39" s="483"/>
      <c r="D39" s="484"/>
      <c r="E39" s="371">
        <f>E21</f>
        <v>0</v>
      </c>
      <c r="F39" s="371">
        <f>F21</f>
        <v>0</v>
      </c>
      <c r="G39" s="371">
        <f>G21</f>
        <v>0</v>
      </c>
      <c r="H39" s="371">
        <f>H21</f>
        <v>0</v>
      </c>
      <c r="I39" s="391">
        <f t="shared" si="9"/>
        <v>0</v>
      </c>
      <c r="J39" s="385">
        <v>0</v>
      </c>
      <c r="K39" s="388">
        <f t="shared" si="10"/>
        <v>0</v>
      </c>
      <c r="L39" s="390"/>
    </row>
    <row r="40" spans="2:12" ht="31.15" customHeight="1" thickBot="1" x14ac:dyDescent="0.3">
      <c r="B40" s="491" t="s">
        <v>36</v>
      </c>
      <c r="C40" s="492"/>
      <c r="D40" s="493"/>
      <c r="E40" s="366">
        <f>SUM(E27,E34,E37)</f>
        <v>0</v>
      </c>
      <c r="F40" s="367">
        <f>SUM(F27,F34,F37)</f>
        <v>0</v>
      </c>
      <c r="G40" s="367">
        <f>SUM(G27,G34,G37)</f>
        <v>0</v>
      </c>
      <c r="H40" s="368">
        <f>SUM(H27,H34,H37)</f>
        <v>0</v>
      </c>
      <c r="I40" s="370">
        <f>SUM(E40:H40)</f>
        <v>0</v>
      </c>
      <c r="J40" s="369">
        <f>SUM(J27,J34,J37)</f>
        <v>0</v>
      </c>
      <c r="K40" s="367">
        <f>SUM(K27,K34,K37)</f>
        <v>0</v>
      </c>
      <c r="L40" s="386"/>
    </row>
    <row r="41" spans="2:12" x14ac:dyDescent="0.25">
      <c r="I41" s="376"/>
      <c r="J41" s="376"/>
      <c r="K41" s="376"/>
    </row>
    <row r="42" spans="2:12" x14ac:dyDescent="0.25">
      <c r="B42" s="263" t="s">
        <v>127</v>
      </c>
    </row>
    <row r="43" spans="2:12" x14ac:dyDescent="0.25">
      <c r="B43" s="263" t="s">
        <v>128</v>
      </c>
    </row>
  </sheetData>
  <sheetProtection password="8F0E" sheet="1" objects="1" scenarios="1" formatCells="0" formatColumns="0" formatRows="0" insertColumns="0" insertRows="0" insertHyperlinks="0" deleteColumns="0" deleteRows="0" sort="0" autoFilter="0" pivotTables="0"/>
  <mergeCells count="35">
    <mergeCell ref="A1:L1"/>
    <mergeCell ref="A7:B7"/>
    <mergeCell ref="A3:B3"/>
    <mergeCell ref="A4:B4"/>
    <mergeCell ref="A5:B5"/>
    <mergeCell ref="A6:B6"/>
    <mergeCell ref="B22:D22"/>
    <mergeCell ref="A8:B8"/>
    <mergeCell ref="A9:B9"/>
    <mergeCell ref="J13:L13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23:D23"/>
    <mergeCell ref="B24:D24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B40:D40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60" orientation="landscape" r:id="rId1"/>
  <headerFooter>
    <oddHeader>&amp;L&amp;G&amp;C&amp;"-,Gras"&amp;K03+000PLAN DE FINANCEMENT - FEDER
PROGRAMME OPERATIONNEL FEDER-FSE MIDI-PYRENEES ET GARONNE 2014-2020 &amp;R&amp;"-,Gras"&amp;14&amp;K03+000ANNEXE 2 
FEDER</oddHeader>
    <oddFooter>&amp;L&amp;8&amp;P/&amp;N&amp;R&amp;8Version du 2 mai 2017</oddFooter>
  </headerFooter>
  <colBreaks count="1" manualBreakCount="1">
    <brk id="13" max="42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tabColor theme="5" tint="0.39997558519241921"/>
    <pageSetUpPr fitToPage="1"/>
  </sheetPr>
  <dimension ref="A1:D45"/>
  <sheetViews>
    <sheetView showGridLines="0" showRuler="0" view="pageLayout" zoomScale="80" zoomScaleNormal="100" zoomScalePageLayoutView="80" workbookViewId="0">
      <selection activeCell="C8" sqref="C8"/>
    </sheetView>
  </sheetViews>
  <sheetFormatPr baseColWidth="10" defaultColWidth="11.5703125" defaultRowHeight="15" x14ac:dyDescent="0.25"/>
  <cols>
    <col min="1" max="2" width="11.5703125" style="263"/>
    <col min="3" max="3" width="64.42578125" style="263" customWidth="1"/>
    <col min="4" max="4" width="57.85546875" style="263" customWidth="1"/>
    <col min="5" max="16384" width="11.5703125" style="263"/>
  </cols>
  <sheetData>
    <row r="1" spans="1:4" ht="15.75" x14ac:dyDescent="0.25">
      <c r="B1" s="69"/>
      <c r="C1" s="445" t="s">
        <v>65</v>
      </c>
      <c r="D1" s="445"/>
    </row>
    <row r="2" spans="1:4" ht="15.75" x14ac:dyDescent="0.25">
      <c r="B2" s="69"/>
      <c r="C2" s="130"/>
      <c r="D2" s="130"/>
    </row>
    <row r="3" spans="1:4" x14ac:dyDescent="0.25">
      <c r="A3" s="506" t="s">
        <v>0</v>
      </c>
      <c r="B3" s="506"/>
      <c r="C3" s="339">
        <f>'Dép. de personnel '!C3</f>
        <v>0</v>
      </c>
      <c r="D3" s="68"/>
    </row>
    <row r="4" spans="1:4" ht="15.6" customHeight="1" x14ac:dyDescent="0.25">
      <c r="A4" s="506" t="s">
        <v>1</v>
      </c>
      <c r="B4" s="506"/>
      <c r="C4" s="339">
        <f>'Dép. de personnel '!C4</f>
        <v>0</v>
      </c>
      <c r="D4" s="515" t="s">
        <v>188</v>
      </c>
    </row>
    <row r="5" spans="1:4" ht="14.45" customHeight="1" x14ac:dyDescent="0.25">
      <c r="A5" s="506" t="s">
        <v>2</v>
      </c>
      <c r="B5" s="506"/>
      <c r="C5" s="339">
        <f>'Dép. de personnel '!C5</f>
        <v>0</v>
      </c>
      <c r="D5" s="515"/>
    </row>
    <row r="6" spans="1:4" x14ac:dyDescent="0.25">
      <c r="A6" s="506" t="s">
        <v>3</v>
      </c>
      <c r="B6" s="506"/>
      <c r="C6" s="339">
        <f>'Dép. de personnel '!C6</f>
        <v>0</v>
      </c>
      <c r="D6" s="515"/>
    </row>
    <row r="7" spans="1:4" x14ac:dyDescent="0.25">
      <c r="A7" s="506" t="s">
        <v>4</v>
      </c>
      <c r="B7" s="506"/>
      <c r="C7" s="340">
        <f>'Dép. de personnel '!C7</f>
        <v>0</v>
      </c>
      <c r="D7" s="515"/>
    </row>
    <row r="8" spans="1:4" ht="14.45" customHeight="1" x14ac:dyDescent="0.25">
      <c r="A8" s="506" t="s">
        <v>5</v>
      </c>
      <c r="B8" s="506"/>
      <c r="C8" s="340">
        <f>'Dép. de personnel '!C8</f>
        <v>0</v>
      </c>
      <c r="D8" s="515"/>
    </row>
    <row r="9" spans="1:4" ht="14.45" customHeight="1" x14ac:dyDescent="0.25">
      <c r="A9" s="507" t="s">
        <v>141</v>
      </c>
      <c r="B9" s="507"/>
      <c r="C9" s="341">
        <f>'Dép. de personnel '!C9</f>
        <v>0</v>
      </c>
      <c r="D9" s="68"/>
    </row>
    <row r="10" spans="1:4" ht="18" customHeight="1" x14ac:dyDescent="0.25">
      <c r="B10" s="290"/>
      <c r="C10" s="88"/>
      <c r="D10" s="311"/>
    </row>
    <row r="11" spans="1:4" x14ac:dyDescent="0.25">
      <c r="C11" s="516" t="s">
        <v>169</v>
      </c>
      <c r="D11" s="516"/>
    </row>
    <row r="13" spans="1:4" ht="90" x14ac:dyDescent="0.25">
      <c r="C13" s="342" t="s">
        <v>170</v>
      </c>
      <c r="D13" s="335"/>
    </row>
    <row r="14" spans="1:4" x14ac:dyDescent="0.25">
      <c r="C14" s="342"/>
      <c r="D14" s="334"/>
    </row>
    <row r="15" spans="1:4" ht="60" x14ac:dyDescent="0.25">
      <c r="C15" s="342" t="s">
        <v>171</v>
      </c>
      <c r="D15" s="336"/>
    </row>
    <row r="16" spans="1:4" x14ac:dyDescent="0.25">
      <c r="C16" s="342"/>
      <c r="D16" s="334"/>
    </row>
    <row r="17" spans="3:4" x14ac:dyDescent="0.25">
      <c r="C17" s="342" t="s">
        <v>172</v>
      </c>
      <c r="D17" s="336"/>
    </row>
    <row r="18" spans="3:4" x14ac:dyDescent="0.25">
      <c r="C18" s="342"/>
      <c r="D18" s="337"/>
    </row>
    <row r="19" spans="3:4" x14ac:dyDescent="0.25">
      <c r="C19" s="343" t="s">
        <v>173</v>
      </c>
      <c r="D19" s="336"/>
    </row>
    <row r="20" spans="3:4" x14ac:dyDescent="0.25">
      <c r="C20" s="342"/>
      <c r="D20" s="334"/>
    </row>
    <row r="21" spans="3:4" ht="45" x14ac:dyDescent="0.25">
      <c r="C21" s="342" t="s">
        <v>174</v>
      </c>
      <c r="D21" s="336"/>
    </row>
    <row r="22" spans="3:4" x14ac:dyDescent="0.25">
      <c r="C22" s="342"/>
      <c r="D22" s="334"/>
    </row>
    <row r="23" spans="3:4" ht="75" x14ac:dyDescent="0.25">
      <c r="C23" s="342" t="s">
        <v>175</v>
      </c>
      <c r="D23" s="336"/>
    </row>
    <row r="24" spans="3:4" x14ac:dyDescent="0.25">
      <c r="C24" s="342"/>
      <c r="D24" s="334"/>
    </row>
    <row r="25" spans="3:4" ht="90" x14ac:dyDescent="0.25">
      <c r="C25" s="342" t="s">
        <v>176</v>
      </c>
      <c r="D25" s="336"/>
    </row>
    <row r="26" spans="3:4" x14ac:dyDescent="0.25">
      <c r="C26" s="342"/>
      <c r="D26" s="336"/>
    </row>
    <row r="27" spans="3:4" ht="45" x14ac:dyDescent="0.25">
      <c r="C27" s="342" t="s">
        <v>177</v>
      </c>
      <c r="D27" s="336"/>
    </row>
    <row r="28" spans="3:4" x14ac:dyDescent="0.25">
      <c r="C28" s="342"/>
      <c r="D28" s="336"/>
    </row>
    <row r="29" spans="3:4" x14ac:dyDescent="0.25">
      <c r="C29" s="342" t="s">
        <v>178</v>
      </c>
      <c r="D29" s="336"/>
    </row>
    <row r="30" spans="3:4" x14ac:dyDescent="0.25">
      <c r="C30" s="342"/>
      <c r="D30" s="334"/>
    </row>
    <row r="31" spans="3:4" ht="45" x14ac:dyDescent="0.25">
      <c r="C31" s="342" t="s">
        <v>179</v>
      </c>
      <c r="D31" s="336"/>
    </row>
    <row r="32" spans="3:4" x14ac:dyDescent="0.25">
      <c r="C32" s="342"/>
      <c r="D32" s="334"/>
    </row>
    <row r="33" spans="3:4" ht="30" x14ac:dyDescent="0.25">
      <c r="C33" s="342" t="s">
        <v>180</v>
      </c>
      <c r="D33" s="336"/>
    </row>
    <row r="34" spans="3:4" x14ac:dyDescent="0.25">
      <c r="C34" s="517"/>
      <c r="D34" s="517"/>
    </row>
    <row r="35" spans="3:4" x14ac:dyDescent="0.25">
      <c r="C35" s="516" t="s">
        <v>181</v>
      </c>
      <c r="D35" s="516"/>
    </row>
    <row r="36" spans="3:4" x14ac:dyDescent="0.25">
      <c r="C36" s="344"/>
      <c r="D36" s="344"/>
    </row>
    <row r="37" spans="3:4" x14ac:dyDescent="0.25">
      <c r="C37" s="513" t="s">
        <v>182</v>
      </c>
      <c r="D37" s="513"/>
    </row>
    <row r="38" spans="3:4" x14ac:dyDescent="0.25">
      <c r="C38" s="514"/>
      <c r="D38" s="514"/>
    </row>
    <row r="39" spans="3:4" ht="122.45" customHeight="1" x14ac:dyDescent="0.25">
      <c r="C39" s="514" t="s">
        <v>187</v>
      </c>
      <c r="D39" s="514"/>
    </row>
    <row r="40" spans="3:4" ht="48" customHeight="1" x14ac:dyDescent="0.25">
      <c r="C40" s="513" t="s">
        <v>189</v>
      </c>
      <c r="D40" s="513"/>
    </row>
    <row r="41" spans="3:4" x14ac:dyDescent="0.25">
      <c r="C41" s="514" t="s">
        <v>183</v>
      </c>
      <c r="D41" s="514"/>
    </row>
    <row r="42" spans="3:4" ht="105.75" customHeight="1" x14ac:dyDescent="0.25">
      <c r="C42" s="514" t="s">
        <v>184</v>
      </c>
      <c r="D42" s="514"/>
    </row>
    <row r="43" spans="3:4" ht="21.75" customHeight="1" x14ac:dyDescent="0.25">
      <c r="C43" s="514" t="s">
        <v>185</v>
      </c>
      <c r="D43" s="514"/>
    </row>
    <row r="44" spans="3:4" ht="75" x14ac:dyDescent="0.25">
      <c r="C44" s="334" t="s">
        <v>186</v>
      </c>
      <c r="D44" s="338"/>
    </row>
    <row r="45" spans="3:4" x14ac:dyDescent="0.25">
      <c r="C45" s="342"/>
      <c r="D45" s="342"/>
    </row>
  </sheetData>
  <sheetProtection password="8F0E" sheet="1" objects="1" scenarios="1" formatCells="0" formatColumns="0" formatRows="0" insertColumns="0" insertRows="0" insertHyperlinks="0" deleteColumns="0" deleteRows="0" sort="0" autoFilter="0" pivotTables="0"/>
  <mergeCells count="19">
    <mergeCell ref="A8:B8"/>
    <mergeCell ref="A9:B9"/>
    <mergeCell ref="A3:B3"/>
    <mergeCell ref="A4:B4"/>
    <mergeCell ref="A5:B5"/>
    <mergeCell ref="A6:B6"/>
    <mergeCell ref="A7:B7"/>
    <mergeCell ref="C40:D40"/>
    <mergeCell ref="C41:D41"/>
    <mergeCell ref="C42:D42"/>
    <mergeCell ref="C43:D43"/>
    <mergeCell ref="C1:D1"/>
    <mergeCell ref="D4:D8"/>
    <mergeCell ref="C11:D11"/>
    <mergeCell ref="C34:D34"/>
    <mergeCell ref="C35:D35"/>
    <mergeCell ref="C37:D37"/>
    <mergeCell ref="C38:D38"/>
    <mergeCell ref="C39:D39"/>
  </mergeCells>
  <printOptions horizontalCentered="1" verticalCentered="1"/>
  <pageMargins left="0.19685039370078741" right="0.31496062992125984" top="0.74803149606299213" bottom="0.74803149606299213" header="0.15748031496062992" footer="0.31496062992125984"/>
  <pageSetup paperSize="9" scale="56" orientation="portrait" r:id="rId1"/>
  <headerFooter>
    <oddHeader>&amp;L&amp;G&amp;C&amp;"-,Gras"&amp;K03+000PLAN DE FINANCEMENT - FEDER
PROGRAMME OPERATIONNEL FEDER-FSE 
MIDI-PYRENEES ET GARONNE 2014-2020 &amp;R&amp;"-,Gras"&amp;14&amp;K03+000ANNEXE 2 
FEDER</oddHeader>
    <oddFooter>&amp;L&amp;8&amp;P/&amp;N&amp;R&amp;8Version du 2 mai 2017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 sizeWithCells="1">
                  <from>
                    <xdr:col>2</xdr:col>
                    <xdr:colOff>3562350</xdr:colOff>
                    <xdr:row>30</xdr:row>
                    <xdr:rowOff>247650</xdr:rowOff>
                  </from>
                  <to>
                    <xdr:col>2</xdr:col>
                    <xdr:colOff>3752850</xdr:colOff>
                    <xdr:row>30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-0.249977111117893"/>
    <pageSetUpPr fitToPage="1"/>
  </sheetPr>
  <dimension ref="A1:N35"/>
  <sheetViews>
    <sheetView showGridLines="0" showRuler="0" view="pageLayout" zoomScale="80" zoomScaleNormal="100" zoomScaleSheetLayoutView="70" zoomScalePageLayoutView="80" workbookViewId="0">
      <selection activeCell="D22" sqref="D22"/>
    </sheetView>
  </sheetViews>
  <sheetFormatPr baseColWidth="10" defaultColWidth="11.5703125" defaultRowHeight="15" x14ac:dyDescent="0.25"/>
  <cols>
    <col min="1" max="2" width="11.5703125" style="263"/>
    <col min="3" max="3" width="46.28515625" style="263" customWidth="1"/>
    <col min="4" max="4" width="18" style="266" bestFit="1" customWidth="1"/>
    <col min="5" max="5" width="8.7109375" style="267" customWidth="1"/>
    <col min="6" max="6" width="10.7109375" style="266" customWidth="1"/>
    <col min="7" max="7" width="10.7109375" style="267" customWidth="1"/>
    <col min="8" max="8" width="3.140625" style="263" customWidth="1"/>
    <col min="9" max="9" width="43.85546875" style="263" customWidth="1"/>
    <col min="10" max="10" width="16.85546875" style="263" customWidth="1"/>
    <col min="11" max="11" width="12.5703125" style="266" customWidth="1"/>
    <col min="12" max="12" width="8.7109375" style="267" customWidth="1"/>
    <col min="13" max="13" width="11.85546875" style="266" customWidth="1"/>
    <col min="14" max="14" width="10.7109375" style="267" customWidth="1"/>
    <col min="15" max="15" width="2.5703125" style="263" customWidth="1"/>
    <col min="16" max="16384" width="11.5703125" style="263"/>
  </cols>
  <sheetData>
    <row r="1" spans="1:14" ht="15.75" x14ac:dyDescent="0.25">
      <c r="B1" s="69"/>
      <c r="C1" s="445" t="s">
        <v>116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</row>
    <row r="2" spans="1:14" ht="15.75" x14ac:dyDescent="0.25">
      <c r="B2" s="69"/>
      <c r="C2" s="445" t="s">
        <v>69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4" x14ac:dyDescent="0.25">
      <c r="D3" s="70"/>
      <c r="E3" s="167"/>
      <c r="F3" s="70"/>
      <c r="G3" s="167"/>
      <c r="H3" s="131"/>
      <c r="K3" s="264"/>
      <c r="L3" s="264"/>
      <c r="M3" s="264"/>
      <c r="N3" s="264"/>
    </row>
    <row r="4" spans="1:14" x14ac:dyDescent="0.25">
      <c r="A4" s="447" t="s">
        <v>0</v>
      </c>
      <c r="B4" s="447"/>
      <c r="C4" s="64">
        <f>'Dép. de personnel '!C3</f>
        <v>0</v>
      </c>
      <c r="D4" s="70"/>
      <c r="E4" s="167"/>
      <c r="F4" s="70"/>
      <c r="G4" s="167"/>
      <c r="H4" s="131"/>
      <c r="K4" s="265"/>
      <c r="L4" s="265"/>
      <c r="M4" s="265"/>
      <c r="N4" s="265"/>
    </row>
    <row r="5" spans="1:14" x14ac:dyDescent="0.25">
      <c r="A5" s="447" t="s">
        <v>1</v>
      </c>
      <c r="B5" s="447"/>
      <c r="C5" s="64">
        <f>'Dép. de personnel '!C4</f>
        <v>0</v>
      </c>
      <c r="D5" s="70"/>
      <c r="E5" s="167"/>
      <c r="F5" s="70"/>
      <c r="G5" s="168"/>
      <c r="H5" s="76"/>
      <c r="I5" s="76"/>
      <c r="J5" s="76"/>
    </row>
    <row r="6" spans="1:14" x14ac:dyDescent="0.25">
      <c r="A6" s="447" t="s">
        <v>2</v>
      </c>
      <c r="B6" s="447"/>
      <c r="C6" s="64">
        <f>'Dép. de personnel '!C5</f>
        <v>0</v>
      </c>
      <c r="D6" s="70"/>
      <c r="E6" s="167"/>
      <c r="F6" s="70"/>
      <c r="G6" s="168"/>
      <c r="H6" s="76"/>
      <c r="I6" s="76"/>
      <c r="J6" s="76"/>
    </row>
    <row r="7" spans="1:14" x14ac:dyDescent="0.25">
      <c r="A7" s="447" t="s">
        <v>3</v>
      </c>
      <c r="B7" s="447"/>
      <c r="C7" s="64">
        <f>'Dép. de personnel '!C6</f>
        <v>0</v>
      </c>
      <c r="D7" s="70"/>
      <c r="E7" s="167"/>
      <c r="F7" s="70"/>
      <c r="G7" s="168"/>
      <c r="H7" s="76"/>
      <c r="I7" s="76"/>
      <c r="J7" s="76"/>
    </row>
    <row r="8" spans="1:14" ht="24.6" customHeight="1" x14ac:dyDescent="0.25">
      <c r="A8" s="447" t="s">
        <v>4</v>
      </c>
      <c r="B8" s="447"/>
      <c r="C8" s="109">
        <f>'Dép. de personnel '!C7</f>
        <v>0</v>
      </c>
      <c r="D8" s="524" t="s">
        <v>91</v>
      </c>
      <c r="E8" s="524"/>
      <c r="F8" s="524"/>
      <c r="G8" s="524"/>
      <c r="H8" s="76"/>
      <c r="I8" s="76"/>
      <c r="J8" s="76"/>
    </row>
    <row r="9" spans="1:14" ht="22.15" customHeight="1" x14ac:dyDescent="0.25">
      <c r="A9" s="447" t="s">
        <v>5</v>
      </c>
      <c r="B9" s="447"/>
      <c r="C9" s="109">
        <f>'Dép. de personnel '!C8</f>
        <v>0</v>
      </c>
      <c r="D9" s="527" t="s">
        <v>40</v>
      </c>
      <c r="E9" s="528"/>
      <c r="F9" s="525" t="s">
        <v>37</v>
      </c>
      <c r="G9" s="526"/>
      <c r="H9" s="70"/>
      <c r="I9" s="70"/>
      <c r="J9" s="70"/>
    </row>
    <row r="10" spans="1:14" x14ac:dyDescent="0.25">
      <c r="A10" s="446" t="s">
        <v>141</v>
      </c>
      <c r="B10" s="446"/>
      <c r="C10" s="64">
        <f>'Dép. de personnel '!C9</f>
        <v>0</v>
      </c>
      <c r="D10" s="70"/>
      <c r="E10" s="167"/>
      <c r="F10" s="70"/>
      <c r="G10" s="167"/>
      <c r="H10" s="70"/>
      <c r="I10" s="77"/>
      <c r="J10" s="70"/>
    </row>
    <row r="11" spans="1:14" ht="15.75" thickBot="1" x14ac:dyDescent="0.3">
      <c r="A11" s="268"/>
      <c r="B11" s="268"/>
      <c r="C11" s="79"/>
      <c r="D11" s="70"/>
      <c r="E11" s="167"/>
      <c r="F11" s="70"/>
      <c r="G11" s="167"/>
      <c r="H11" s="70"/>
      <c r="I11" s="77"/>
      <c r="J11" s="70"/>
    </row>
    <row r="12" spans="1:14" ht="26.25" thickBot="1" x14ac:dyDescent="0.3">
      <c r="B12" s="269"/>
      <c r="C12" s="270" t="s">
        <v>70</v>
      </c>
      <c r="D12" s="271" t="s">
        <v>73</v>
      </c>
      <c r="E12" s="272" t="s">
        <v>72</v>
      </c>
      <c r="F12" s="273" t="s">
        <v>12</v>
      </c>
      <c r="G12" s="274" t="s">
        <v>72</v>
      </c>
      <c r="H12" s="68"/>
      <c r="I12" s="275" t="s">
        <v>93</v>
      </c>
      <c r="J12" s="276" t="s">
        <v>94</v>
      </c>
      <c r="K12" s="277" t="s">
        <v>73</v>
      </c>
      <c r="L12" s="278" t="s">
        <v>72</v>
      </c>
      <c r="M12" s="279" t="s">
        <v>12</v>
      </c>
      <c r="N12" s="280" t="s">
        <v>72</v>
      </c>
    </row>
    <row r="13" spans="1:14" x14ac:dyDescent="0.25">
      <c r="B13" s="24"/>
      <c r="C13" s="21" t="s">
        <v>19</v>
      </c>
      <c r="D13" s="237">
        <v>0</v>
      </c>
      <c r="E13" s="238" t="e">
        <f>D13/D24</f>
        <v>#DIV/0!</v>
      </c>
      <c r="F13" s="239">
        <f>'Autres dépenses'!H31</f>
        <v>0</v>
      </c>
      <c r="G13" s="240" t="e">
        <f>F13/F24</f>
        <v>#DIV/0!</v>
      </c>
      <c r="I13" s="320" t="s">
        <v>74</v>
      </c>
      <c r="J13" s="313"/>
      <c r="K13" s="314"/>
      <c r="L13" s="315"/>
      <c r="M13" s="314"/>
      <c r="N13" s="321"/>
    </row>
    <row r="14" spans="1:14" x14ac:dyDescent="0.25">
      <c r="B14" s="281"/>
      <c r="C14" s="22" t="s">
        <v>20</v>
      </c>
      <c r="D14" s="241">
        <v>0</v>
      </c>
      <c r="E14" s="238" t="e">
        <f>D14/D24</f>
        <v>#DIV/0!</v>
      </c>
      <c r="F14" s="242">
        <f>'Autres dépenses'!H32</f>
        <v>0</v>
      </c>
      <c r="G14" s="240" t="e">
        <f>F14/F24</f>
        <v>#DIV/0!</v>
      </c>
      <c r="I14" s="282" t="s">
        <v>75</v>
      </c>
      <c r="J14" s="243" t="s">
        <v>76</v>
      </c>
      <c r="K14" s="244">
        <v>0</v>
      </c>
      <c r="L14" s="245" t="e">
        <f>K14/K27</f>
        <v>#DIV/0!</v>
      </c>
      <c r="M14" s="246">
        <v>0</v>
      </c>
      <c r="N14" s="247" t="e">
        <f>M14/M27</f>
        <v>#DIV/0!</v>
      </c>
    </row>
    <row r="15" spans="1:14" ht="25.5" x14ac:dyDescent="0.25">
      <c r="B15" s="24"/>
      <c r="C15" s="22" t="s">
        <v>22</v>
      </c>
      <c r="D15" s="241">
        <f>'Autres dépenses'!G33</f>
        <v>0</v>
      </c>
      <c r="E15" s="238" t="e">
        <f>D15/D24</f>
        <v>#DIV/0!</v>
      </c>
      <c r="F15" s="242">
        <f>'Autres dépenses'!H33</f>
        <v>0</v>
      </c>
      <c r="G15" s="240" t="e">
        <f>F15/F24</f>
        <v>#DIV/0!</v>
      </c>
      <c r="I15" s="283" t="s">
        <v>77</v>
      </c>
      <c r="J15" s="248" t="s">
        <v>76</v>
      </c>
      <c r="K15" s="244">
        <v>0</v>
      </c>
      <c r="L15" s="245" t="e">
        <f>K15/K27</f>
        <v>#DIV/0!</v>
      </c>
      <c r="M15" s="246">
        <v>0</v>
      </c>
      <c r="N15" s="247" t="e">
        <f>M15/M27</f>
        <v>#DIV/0!</v>
      </c>
    </row>
    <row r="16" spans="1:14" ht="25.15" customHeight="1" x14ac:dyDescent="0.25">
      <c r="B16" s="24"/>
      <c r="C16" s="22" t="s">
        <v>23</v>
      </c>
      <c r="D16" s="241">
        <f>'Autres dépenses'!G30</f>
        <v>0</v>
      </c>
      <c r="E16" s="238" t="e">
        <f>D16/D24</f>
        <v>#DIV/0!</v>
      </c>
      <c r="F16" s="242">
        <f>'Autres dépenses'!H30</f>
        <v>0</v>
      </c>
      <c r="G16" s="240" t="e">
        <f>F16/F24</f>
        <v>#DIV/0!</v>
      </c>
      <c r="I16" s="283" t="s">
        <v>78</v>
      </c>
      <c r="J16" s="248" t="s">
        <v>76</v>
      </c>
      <c r="K16" s="244">
        <v>0</v>
      </c>
      <c r="L16" s="245" t="e">
        <f>K16/K27</f>
        <v>#DIV/0!</v>
      </c>
      <c r="M16" s="246">
        <v>0</v>
      </c>
      <c r="N16" s="247" t="e">
        <f>M16/M27</f>
        <v>#DIV/0!</v>
      </c>
    </row>
    <row r="17" spans="2:14" x14ac:dyDescent="0.25">
      <c r="B17" s="24"/>
      <c r="C17" s="22" t="s">
        <v>112</v>
      </c>
      <c r="D17" s="241">
        <v>0</v>
      </c>
      <c r="E17" s="238" t="e">
        <f>D17/D24</f>
        <v>#DIV/0!</v>
      </c>
      <c r="F17" s="242">
        <f>Amortissement!N27</f>
        <v>0</v>
      </c>
      <c r="G17" s="240" t="e">
        <f>F17/F24</f>
        <v>#DIV/0!</v>
      </c>
      <c r="I17" s="283" t="s">
        <v>79</v>
      </c>
      <c r="J17" s="248" t="s">
        <v>76</v>
      </c>
      <c r="K17" s="244">
        <v>0</v>
      </c>
      <c r="L17" s="245" t="e">
        <f>K17/K27</f>
        <v>#DIV/0!</v>
      </c>
      <c r="M17" s="246">
        <v>0</v>
      </c>
      <c r="N17" s="247" t="e">
        <f>M17/M27</f>
        <v>#DIV/0!</v>
      </c>
    </row>
    <row r="18" spans="2:14" x14ac:dyDescent="0.25">
      <c r="B18" s="24"/>
      <c r="C18" s="22" t="s">
        <v>68</v>
      </c>
      <c r="D18" s="241">
        <f>'Dép. en nature'!H20+'Dép. en nature'!H30</f>
        <v>0</v>
      </c>
      <c r="E18" s="238" t="e">
        <f>D18/D24</f>
        <v>#DIV/0!</v>
      </c>
      <c r="F18" s="242">
        <f>'Dép. en nature'!I32</f>
        <v>0</v>
      </c>
      <c r="G18" s="240" t="e">
        <f>F18/F24</f>
        <v>#DIV/0!</v>
      </c>
      <c r="I18" s="283" t="s">
        <v>192</v>
      </c>
      <c r="J18" s="248" t="s">
        <v>76</v>
      </c>
      <c r="K18" s="244">
        <v>0</v>
      </c>
      <c r="L18" s="245" t="e">
        <f>K18/K27</f>
        <v>#DIV/0!</v>
      </c>
      <c r="M18" s="246">
        <v>0</v>
      </c>
      <c r="N18" s="247" t="e">
        <f>M18/M27</f>
        <v>#DIV/0!</v>
      </c>
    </row>
    <row r="19" spans="2:14" x14ac:dyDescent="0.25">
      <c r="B19" s="24"/>
      <c r="C19" s="284" t="s">
        <v>45</v>
      </c>
      <c r="D19" s="241">
        <v>0</v>
      </c>
      <c r="E19" s="238" t="e">
        <f>D19/D24</f>
        <v>#DIV/0!</v>
      </c>
      <c r="F19" s="242">
        <f>'Dép. de personnel '!H19+'Dép. de personnel '!L30</f>
        <v>0</v>
      </c>
      <c r="G19" s="240" t="e">
        <f>F19/F24</f>
        <v>#DIV/0!</v>
      </c>
      <c r="I19" s="283" t="s">
        <v>193</v>
      </c>
      <c r="J19" s="248" t="s">
        <v>76</v>
      </c>
      <c r="K19" s="244">
        <v>0</v>
      </c>
      <c r="L19" s="245" t="e">
        <f>K19/K27</f>
        <v>#DIV/0!</v>
      </c>
      <c r="M19" s="246">
        <v>0</v>
      </c>
      <c r="N19" s="247" t="e">
        <f>M19/M28</f>
        <v>#DIV/0!</v>
      </c>
    </row>
    <row r="20" spans="2:14" ht="26.45" customHeight="1" x14ac:dyDescent="0.25">
      <c r="B20" s="24"/>
      <c r="C20" s="25" t="s">
        <v>113</v>
      </c>
      <c r="D20" s="252">
        <v>0</v>
      </c>
      <c r="E20" s="238" t="e">
        <f>D20/D24</f>
        <v>#DIV/0!</v>
      </c>
      <c r="F20" s="433">
        <f>F19*0.15</f>
        <v>0</v>
      </c>
      <c r="G20" s="240" t="e">
        <f>F20/F24</f>
        <v>#DIV/0!</v>
      </c>
      <c r="I20" s="285" t="s">
        <v>190</v>
      </c>
      <c r="J20" s="249" t="s">
        <v>76</v>
      </c>
      <c r="K20" s="250">
        <v>0</v>
      </c>
      <c r="L20" s="312" t="e">
        <f>K20/K27</f>
        <v>#DIV/0!</v>
      </c>
      <c r="M20" s="251">
        <v>0</v>
      </c>
      <c r="N20" s="260" t="e">
        <f>M20/M27</f>
        <v>#DIV/0!</v>
      </c>
    </row>
    <row r="21" spans="2:14" ht="14.45" customHeight="1" thickBot="1" x14ac:dyDescent="0.3">
      <c r="B21" s="286"/>
      <c r="C21" s="23" t="s">
        <v>27</v>
      </c>
      <c r="D21" s="253">
        <f>'Autres dépenses'!G34</f>
        <v>0</v>
      </c>
      <c r="E21" s="238" t="e">
        <f>D21/D24</f>
        <v>#DIV/0!</v>
      </c>
      <c r="F21" s="254">
        <f>'Autres dépenses'!H34</f>
        <v>0</v>
      </c>
      <c r="G21" s="240" t="e">
        <f>F21/F24</f>
        <v>#DIV/0!</v>
      </c>
      <c r="I21" s="320" t="s">
        <v>92</v>
      </c>
      <c r="J21" s="313"/>
      <c r="K21" s="314"/>
      <c r="L21" s="314"/>
      <c r="M21" s="314"/>
      <c r="N21" s="322"/>
    </row>
    <row r="22" spans="2:14" ht="14.45" customHeight="1" thickBot="1" x14ac:dyDescent="0.3">
      <c r="B22" s="24"/>
      <c r="C22" s="287" t="s">
        <v>67</v>
      </c>
      <c r="D22" s="255">
        <f>SUM(D13:D20)</f>
        <v>0</v>
      </c>
      <c r="E22" s="429" t="e">
        <f>D22/D24</f>
        <v>#DIV/0!</v>
      </c>
      <c r="F22" s="255">
        <f>SUM(F13:F20)</f>
        <v>0</v>
      </c>
      <c r="G22" s="256" t="e">
        <f>SUM(G13:G21)</f>
        <v>#DIV/0!</v>
      </c>
      <c r="I22" s="282" t="s">
        <v>191</v>
      </c>
      <c r="J22" s="249" t="s">
        <v>76</v>
      </c>
      <c r="K22" s="244">
        <v>0</v>
      </c>
      <c r="L22" s="245" t="e">
        <f>K22/K27</f>
        <v>#DIV/0!</v>
      </c>
      <c r="M22" s="246">
        <v>0</v>
      </c>
      <c r="N22" s="247" t="e">
        <f>M22/M27</f>
        <v>#DIV/0!</v>
      </c>
    </row>
    <row r="23" spans="2:14" ht="15.75" thickBot="1" x14ac:dyDescent="0.3">
      <c r="B23" s="24"/>
      <c r="C23" s="288" t="s">
        <v>110</v>
      </c>
      <c r="D23" s="257">
        <v>0</v>
      </c>
      <c r="E23" s="238" t="e">
        <f>D23/D24</f>
        <v>#DIV/0!</v>
      </c>
      <c r="F23" s="257">
        <v>0</v>
      </c>
      <c r="G23" s="258" t="e">
        <f>F23/F24</f>
        <v>#DIV/0!</v>
      </c>
      <c r="I23" s="285" t="s">
        <v>85</v>
      </c>
      <c r="J23" s="249" t="s">
        <v>76</v>
      </c>
      <c r="K23" s="250">
        <v>0</v>
      </c>
      <c r="L23" s="312" t="e">
        <f>K23/K27</f>
        <v>#DIV/0!</v>
      </c>
      <c r="M23" s="251">
        <v>0</v>
      </c>
      <c r="N23" s="260" t="e">
        <f>M23/M27</f>
        <v>#DIV/0!</v>
      </c>
    </row>
    <row r="24" spans="2:14" ht="15.75" thickBot="1" x14ac:dyDescent="0.3">
      <c r="B24" s="289"/>
      <c r="C24" s="287" t="s">
        <v>109</v>
      </c>
      <c r="D24" s="255">
        <f>D22-D23</f>
        <v>0</v>
      </c>
      <c r="E24" s="428" t="e">
        <f>D24/D24</f>
        <v>#DIV/0!</v>
      </c>
      <c r="F24" s="259">
        <f>(F22-F23)</f>
        <v>0</v>
      </c>
      <c r="G24" s="256" t="e">
        <f>SUM(G22:G23)</f>
        <v>#DIV/0!</v>
      </c>
      <c r="I24" s="320" t="s">
        <v>82</v>
      </c>
      <c r="J24" s="313"/>
      <c r="K24" s="314"/>
      <c r="L24" s="314"/>
      <c r="M24" s="314"/>
      <c r="N24" s="322"/>
    </row>
    <row r="25" spans="2:14" x14ac:dyDescent="0.25">
      <c r="B25" s="290"/>
      <c r="C25" s="88"/>
      <c r="D25" s="169" t="s">
        <v>107</v>
      </c>
      <c r="I25" s="282" t="s">
        <v>84</v>
      </c>
      <c r="J25" s="243"/>
      <c r="K25" s="244">
        <v>0</v>
      </c>
      <c r="L25" s="245" t="e">
        <f>K25/K27</f>
        <v>#DIV/0!</v>
      </c>
      <c r="M25" s="246">
        <v>0</v>
      </c>
      <c r="N25" s="247" t="e">
        <f>M25/M27</f>
        <v>#DIV/0!</v>
      </c>
    </row>
    <row r="26" spans="2:14" ht="16.899999999999999" customHeight="1" thickBot="1" x14ac:dyDescent="0.3">
      <c r="C26" s="88"/>
      <c r="D26" s="521" t="s">
        <v>111</v>
      </c>
      <c r="E26" s="522"/>
      <c r="F26" s="522"/>
      <c r="I26" s="323" t="s">
        <v>85</v>
      </c>
      <c r="J26" s="324"/>
      <c r="K26" s="325">
        <f>D18</f>
        <v>0</v>
      </c>
      <c r="L26" s="326" t="e">
        <f>K26/K27</f>
        <v>#DIV/0!</v>
      </c>
      <c r="M26" s="254">
        <f>F18</f>
        <v>0</v>
      </c>
      <c r="N26" s="327" t="e">
        <f>M26/M27</f>
        <v>#DIV/0!</v>
      </c>
    </row>
    <row r="27" spans="2:14" ht="15.75" thickBot="1" x14ac:dyDescent="0.3">
      <c r="B27" s="290"/>
      <c r="C27" s="291"/>
      <c r="D27" s="523"/>
      <c r="E27" s="523"/>
      <c r="F27" s="523"/>
      <c r="I27" s="316" t="s">
        <v>86</v>
      </c>
      <c r="J27" s="317"/>
      <c r="K27" s="318">
        <f>SUM(K14:K25)</f>
        <v>0</v>
      </c>
      <c r="L27" s="319" t="e">
        <f>SUM(L14:L26)</f>
        <v>#DIV/0!</v>
      </c>
      <c r="M27" s="261">
        <f>SUM(M14:M26)</f>
        <v>0</v>
      </c>
      <c r="N27" s="427" t="e">
        <f>SUM(N14:N26)</f>
        <v>#DIV/0!</v>
      </c>
    </row>
    <row r="28" spans="2:14" ht="15.75" thickBot="1" x14ac:dyDescent="0.3">
      <c r="B28" s="290"/>
      <c r="C28" s="290"/>
      <c r="D28" s="292"/>
      <c r="E28" s="293"/>
      <c r="F28" s="331"/>
      <c r="G28" s="332"/>
      <c r="H28" s="269"/>
    </row>
    <row r="29" spans="2:14" x14ac:dyDescent="0.25">
      <c r="C29" s="294"/>
      <c r="D29" s="295"/>
      <c r="E29" s="296"/>
      <c r="F29" s="331"/>
      <c r="G29" s="332"/>
      <c r="H29" s="269"/>
      <c r="I29" s="294"/>
      <c r="J29" s="298"/>
      <c r="K29" s="299"/>
      <c r="L29" s="300"/>
    </row>
    <row r="30" spans="2:14" x14ac:dyDescent="0.25">
      <c r="C30" s="301" t="s">
        <v>163</v>
      </c>
      <c r="D30" s="262" t="s">
        <v>37</v>
      </c>
      <c r="E30" s="302"/>
      <c r="F30" s="331"/>
      <c r="G30" s="332"/>
      <c r="H30" s="269"/>
      <c r="I30" s="301" t="s">
        <v>99</v>
      </c>
      <c r="J30" s="303"/>
      <c r="K30" s="262" t="s">
        <v>37</v>
      </c>
      <c r="L30" s="302"/>
    </row>
    <row r="31" spans="2:14" x14ac:dyDescent="0.25">
      <c r="C31" s="304" t="s">
        <v>164</v>
      </c>
      <c r="D31" s="305"/>
      <c r="E31" s="306"/>
      <c r="F31" s="331"/>
      <c r="G31" s="332"/>
      <c r="H31" s="269"/>
      <c r="I31" s="304" t="s">
        <v>108</v>
      </c>
      <c r="J31" s="303"/>
      <c r="K31" s="307"/>
      <c r="L31" s="302"/>
    </row>
    <row r="32" spans="2:14" ht="15.75" thickBot="1" x14ac:dyDescent="0.3">
      <c r="C32" s="529"/>
      <c r="D32" s="519"/>
      <c r="E32" s="520"/>
      <c r="F32" s="331"/>
      <c r="G32" s="332"/>
      <c r="H32" s="269"/>
      <c r="I32" s="518"/>
      <c r="J32" s="519"/>
      <c r="K32" s="519"/>
      <c r="L32" s="520"/>
      <c r="M32" s="267"/>
      <c r="N32" s="263"/>
    </row>
    <row r="33" spans="4:14" x14ac:dyDescent="0.25">
      <c r="D33" s="308"/>
      <c r="E33" s="309"/>
      <c r="F33" s="331"/>
      <c r="G33" s="332"/>
      <c r="H33" s="269"/>
      <c r="I33" s="297"/>
      <c r="J33" s="292"/>
      <c r="K33" s="293"/>
      <c r="L33" s="266"/>
      <c r="M33" s="267"/>
      <c r="N33" s="263"/>
    </row>
    <row r="34" spans="4:14" x14ac:dyDescent="0.25">
      <c r="F34" s="331"/>
      <c r="G34" s="332"/>
      <c r="H34" s="269"/>
    </row>
    <row r="35" spans="4:14" x14ac:dyDescent="0.25">
      <c r="F35" s="331"/>
      <c r="G35" s="332"/>
      <c r="H35" s="269"/>
    </row>
  </sheetData>
  <sheetProtection password="8F0E" sheet="1" objects="1" scenarios="1" formatCells="0" formatColumns="0" formatRows="0" insertColumns="0" insertRows="0" insertHyperlinks="0" deleteColumns="0" deleteRows="0" sort="0" autoFilter="0" pivotTables="0"/>
  <mergeCells count="15">
    <mergeCell ref="A9:B9"/>
    <mergeCell ref="A10:B10"/>
    <mergeCell ref="A4:B4"/>
    <mergeCell ref="A5:B5"/>
    <mergeCell ref="A6:B6"/>
    <mergeCell ref="A7:B7"/>
    <mergeCell ref="A8:B8"/>
    <mergeCell ref="I32:L32"/>
    <mergeCell ref="C1:N1"/>
    <mergeCell ref="D26:F27"/>
    <mergeCell ref="C2:N2"/>
    <mergeCell ref="D8:G8"/>
    <mergeCell ref="F9:G9"/>
    <mergeCell ref="D9:E9"/>
    <mergeCell ref="C32:E32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62" orientation="landscape" r:id="rId1"/>
  <headerFooter>
    <oddHeader>&amp;L&amp;G&amp;C&amp;"-,Gras"&amp;K03+000PLAN DE FINANCEMENT - FEDER
PROGRAMME OPERATIONNEL FEDER-FSE MIDI-PYRENEES ET GARONNE 2014-2020 &amp;R&amp;"-,Gras"&amp;14&amp;K03+000ANNEXE 2 
FEDER</oddHeader>
    <oddFooter>&amp;L&amp;8&amp;P/&amp;N&amp;R&amp;8Version du 2 mai 2017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'Liste de choix'!$B$2:$B$4</xm:f>
          </x14:formula1>
          <xm:sqref>F9</xm:sqref>
        </x14:dataValidation>
        <x14:dataValidation type="list" allowBlank="1" showInputMessage="1" showErrorMessage="1">
          <x14:formula1>
            <xm:f>'Liste de choix'!$A$2:$A$4</xm:f>
          </x14:formula1>
          <xm:sqref>K30 D30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F19"/>
  <sheetViews>
    <sheetView view="pageBreakPreview" zoomScale="90" zoomScaleNormal="100" zoomScaleSheetLayoutView="90" workbookViewId="0">
      <selection activeCell="C14" sqref="C14"/>
    </sheetView>
  </sheetViews>
  <sheetFormatPr baseColWidth="10" defaultRowHeight="15" x14ac:dyDescent="0.25"/>
  <cols>
    <col min="1" max="2" width="11.5703125" style="2"/>
    <col min="3" max="3" width="42.5703125" style="3" customWidth="1"/>
    <col min="4" max="4" width="34.140625" style="2" customWidth="1"/>
    <col min="5" max="5" width="29.28515625" customWidth="1"/>
    <col min="6" max="6" width="34.7109375" customWidth="1"/>
  </cols>
  <sheetData>
    <row r="1" spans="1:6" ht="30.75" thickBot="1" x14ac:dyDescent="0.3">
      <c r="A1" s="6" t="s">
        <v>13</v>
      </c>
      <c r="B1" s="6" t="s">
        <v>15</v>
      </c>
      <c r="C1" s="7" t="s">
        <v>71</v>
      </c>
      <c r="D1" s="6" t="s">
        <v>17</v>
      </c>
      <c r="E1" s="7" t="s">
        <v>56</v>
      </c>
      <c r="F1" s="7" t="s">
        <v>43</v>
      </c>
    </row>
    <row r="2" spans="1:6" ht="25.5" x14ac:dyDescent="0.25">
      <c r="A2" s="4" t="s">
        <v>41</v>
      </c>
      <c r="B2" s="8" t="s">
        <v>42</v>
      </c>
      <c r="C2" s="20" t="s">
        <v>23</v>
      </c>
      <c r="D2" s="9" t="s">
        <v>28</v>
      </c>
      <c r="E2" t="s">
        <v>57</v>
      </c>
      <c r="F2" s="1" t="s">
        <v>18</v>
      </c>
    </row>
    <row r="3" spans="1:6" ht="25.5" x14ac:dyDescent="0.25">
      <c r="A3" s="4" t="s">
        <v>14</v>
      </c>
      <c r="B3" s="8" t="s">
        <v>16</v>
      </c>
      <c r="C3" s="19" t="s">
        <v>19</v>
      </c>
      <c r="D3" s="9" t="s">
        <v>29</v>
      </c>
      <c r="E3" t="s">
        <v>134</v>
      </c>
      <c r="F3" s="1" t="s">
        <v>19</v>
      </c>
    </row>
    <row r="4" spans="1:6" ht="27.6" customHeight="1" x14ac:dyDescent="0.25">
      <c r="A4" s="5" t="s">
        <v>37</v>
      </c>
      <c r="B4" s="5" t="s">
        <v>37</v>
      </c>
      <c r="C4" s="19" t="s">
        <v>20</v>
      </c>
      <c r="D4" s="10" t="s">
        <v>30</v>
      </c>
      <c r="E4" t="s">
        <v>133</v>
      </c>
      <c r="F4" s="1" t="s">
        <v>20</v>
      </c>
    </row>
    <row r="5" spans="1:6" ht="25.5" x14ac:dyDescent="0.25">
      <c r="A5" s="4"/>
      <c r="B5" s="8"/>
      <c r="C5" s="19" t="s">
        <v>22</v>
      </c>
      <c r="D5" s="9" t="s">
        <v>31</v>
      </c>
      <c r="E5" t="s">
        <v>130</v>
      </c>
      <c r="F5" s="1" t="s">
        <v>21</v>
      </c>
    </row>
    <row r="6" spans="1:6" ht="25.5" x14ac:dyDescent="0.25">
      <c r="A6" s="4"/>
      <c r="B6" s="8"/>
      <c r="C6" s="19" t="s">
        <v>27</v>
      </c>
      <c r="D6" s="9" t="s">
        <v>32</v>
      </c>
      <c r="E6" t="s">
        <v>132</v>
      </c>
      <c r="F6" s="1" t="s">
        <v>22</v>
      </c>
    </row>
    <row r="7" spans="1:6" ht="25.5" x14ac:dyDescent="0.25">
      <c r="A7" s="4"/>
      <c r="B7" s="8"/>
      <c r="C7" s="17" t="s">
        <v>37</v>
      </c>
      <c r="D7" s="9" t="s">
        <v>33</v>
      </c>
      <c r="E7" t="s">
        <v>131</v>
      </c>
      <c r="F7" s="1" t="s">
        <v>23</v>
      </c>
    </row>
    <row r="8" spans="1:6" x14ac:dyDescent="0.25">
      <c r="A8" s="4"/>
      <c r="B8" s="8"/>
      <c r="D8" s="9" t="s">
        <v>34</v>
      </c>
      <c r="E8" t="s">
        <v>58</v>
      </c>
      <c r="F8" s="1" t="s">
        <v>24</v>
      </c>
    </row>
    <row r="9" spans="1:6" ht="25.5" x14ac:dyDescent="0.25">
      <c r="A9" s="4"/>
      <c r="B9" s="8"/>
      <c r="D9" s="9" t="s">
        <v>35</v>
      </c>
      <c r="E9" s="5" t="s">
        <v>37</v>
      </c>
      <c r="F9" s="1" t="s">
        <v>25</v>
      </c>
    </row>
    <row r="10" spans="1:6" x14ac:dyDescent="0.25">
      <c r="A10" s="4"/>
      <c r="B10" s="8"/>
      <c r="D10" s="5" t="s">
        <v>37</v>
      </c>
      <c r="F10" s="1" t="s">
        <v>26</v>
      </c>
    </row>
    <row r="11" spans="1:6" x14ac:dyDescent="0.25">
      <c r="A11" s="4"/>
      <c r="B11" s="8"/>
      <c r="C11" s="12"/>
      <c r="D11" s="18"/>
      <c r="F11" s="14" t="s">
        <v>68</v>
      </c>
    </row>
    <row r="12" spans="1:6" x14ac:dyDescent="0.25">
      <c r="A12" s="4"/>
      <c r="B12" s="8"/>
      <c r="C12" s="12"/>
      <c r="D12" s="13"/>
      <c r="F12" s="15" t="s">
        <v>45</v>
      </c>
    </row>
    <row r="13" spans="1:6" x14ac:dyDescent="0.25">
      <c r="A13" s="11"/>
      <c r="B13" s="11"/>
      <c r="C13" s="12"/>
      <c r="D13" s="12"/>
      <c r="F13" s="14" t="s">
        <v>112</v>
      </c>
    </row>
    <row r="14" spans="1:6" x14ac:dyDescent="0.25">
      <c r="A14" s="6" t="s">
        <v>87</v>
      </c>
      <c r="B14" s="11"/>
      <c r="D14" s="11"/>
      <c r="F14" s="1" t="s">
        <v>27</v>
      </c>
    </row>
    <row r="15" spans="1:6" x14ac:dyDescent="0.25">
      <c r="A15" s="16" t="s">
        <v>89</v>
      </c>
      <c r="B15" s="11"/>
      <c r="F15" s="1"/>
    </row>
    <row r="16" spans="1:6" x14ac:dyDescent="0.25">
      <c r="A16" s="16" t="s">
        <v>90</v>
      </c>
      <c r="B16" s="11"/>
      <c r="F16" s="1"/>
    </row>
    <row r="17" spans="1:6" x14ac:dyDescent="0.25">
      <c r="A17" s="4" t="s">
        <v>88</v>
      </c>
      <c r="B17" s="11"/>
      <c r="F17" s="5" t="s">
        <v>37</v>
      </c>
    </row>
    <row r="18" spans="1:6" x14ac:dyDescent="0.25">
      <c r="A18" s="4" t="s">
        <v>167</v>
      </c>
      <c r="B18" s="11"/>
      <c r="F18" s="12"/>
    </row>
    <row r="19" spans="1:6" ht="45" x14ac:dyDescent="0.25">
      <c r="A19" s="5" t="s">
        <v>37</v>
      </c>
    </row>
  </sheetData>
  <sheetProtection selectLockedCells="1" selectUnlockedCells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Dép. de personnel </vt:lpstr>
      <vt:lpstr>Dép. en nature</vt:lpstr>
      <vt:lpstr>Amortissement</vt:lpstr>
      <vt:lpstr>Autres dépenses</vt:lpstr>
      <vt:lpstr>Projets part</vt:lpstr>
      <vt:lpstr>DDS-Fiche partenaire</vt:lpstr>
      <vt:lpstr>Plan de financement</vt:lpstr>
      <vt:lpstr>Liste de choix</vt:lpstr>
      <vt:lpstr>'DDS-Fiche partenaire'!Zone_d_impression</vt:lpstr>
      <vt:lpstr>'Dép. de personnel '!Zone_d_impression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BEZIAT-DUPUY Amélie</dc:creator>
  <cp:lastModifiedBy>LEROUX Franck</cp:lastModifiedBy>
  <cp:lastPrinted>2017-06-14T14:01:38Z</cp:lastPrinted>
  <dcterms:created xsi:type="dcterms:W3CDTF">2016-01-29T13:31:35Z</dcterms:created>
  <dcterms:modified xsi:type="dcterms:W3CDTF">2017-08-17T12:41:28Z</dcterms:modified>
</cp:coreProperties>
</file>