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25" windowWidth="19440" windowHeight="8625"/>
  </bookViews>
  <sheets>
    <sheet name="AUTRES DEPENSES" sheetId="1" r:id="rId1"/>
    <sheet name="DEPENSES PERSONNEL" sheetId="2" r:id="rId2"/>
    <sheet name="ANNEXE FINANCIERE" sheetId="5" r:id="rId3"/>
  </sheet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8" i="5" l="1"/>
  <c r="L27" i="5"/>
  <c r="U43" i="2"/>
  <c r="U44" i="2"/>
  <c r="U45" i="2"/>
  <c r="U46" i="2"/>
  <c r="K27" i="5"/>
  <c r="J22" i="5"/>
  <c r="S31" i="2"/>
  <c r="K21" i="5"/>
  <c r="K13" i="5"/>
  <c r="T47" i="2" l="1"/>
  <c r="R47" i="2"/>
  <c r="S46" i="2"/>
  <c r="S45" i="2"/>
  <c r="S44" i="2"/>
  <c r="S43" i="2"/>
  <c r="S42" i="2"/>
  <c r="U42" i="2" s="1"/>
  <c r="U47" i="2" s="1"/>
  <c r="S38" i="1"/>
  <c r="S39" i="1"/>
  <c r="S40" i="1"/>
  <c r="S41" i="1"/>
  <c r="S42" i="1"/>
  <c r="S43" i="1"/>
  <c r="S44" i="1"/>
  <c r="R37" i="1"/>
  <c r="Q37" i="1"/>
  <c r="K15" i="5" s="1"/>
  <c r="S24" i="1"/>
  <c r="S25" i="1"/>
  <c r="S26" i="1"/>
  <c r="S27" i="1"/>
  <c r="S28" i="1"/>
  <c r="S29" i="1"/>
  <c r="S30" i="1"/>
  <c r="S31" i="1"/>
  <c r="S32" i="1"/>
  <c r="S33" i="1"/>
  <c r="S34" i="1"/>
  <c r="S35" i="1"/>
  <c r="S36" i="1"/>
  <c r="R21" i="1"/>
  <c r="Q21" i="1"/>
  <c r="K14" i="5" s="1"/>
  <c r="S47" i="2" l="1"/>
  <c r="K22" i="5" s="1"/>
  <c r="L22" i="5" s="1"/>
  <c r="C22" i="5"/>
  <c r="B22" i="5"/>
  <c r="B13" i="5"/>
  <c r="I46" i="2"/>
  <c r="H46" i="2"/>
  <c r="G46" i="2"/>
  <c r="G45" i="2"/>
  <c r="F46" i="2"/>
  <c r="G42" i="2"/>
  <c r="G43" i="2"/>
  <c r="G44" i="2"/>
  <c r="G41" i="2"/>
  <c r="G38" i="1"/>
  <c r="G39" i="1"/>
  <c r="G40" i="1"/>
  <c r="G41" i="1"/>
  <c r="G42" i="1"/>
  <c r="G43" i="1"/>
  <c r="G44" i="1"/>
  <c r="G45" i="1"/>
  <c r="G46" i="1"/>
  <c r="G47" i="1"/>
  <c r="G48" i="1"/>
  <c r="G49" i="1"/>
  <c r="G50" i="1"/>
  <c r="G36" i="1"/>
  <c r="G24" i="1"/>
  <c r="G25" i="1"/>
  <c r="G26" i="1"/>
  <c r="G27" i="1"/>
  <c r="G28" i="1"/>
  <c r="G29" i="1"/>
  <c r="G30" i="1"/>
  <c r="G31" i="1"/>
  <c r="G32" i="1"/>
  <c r="G33" i="1"/>
  <c r="G34" i="1"/>
  <c r="G35" i="1"/>
  <c r="E37" i="1"/>
  <c r="B15" i="5" s="1"/>
  <c r="E21" i="1"/>
  <c r="F37" i="1"/>
  <c r="F21" i="1"/>
  <c r="F18" i="1"/>
  <c r="E18" i="1"/>
  <c r="G37" i="1" l="1"/>
  <c r="P37" i="1" s="1"/>
  <c r="F51" i="1"/>
  <c r="E51" i="1"/>
  <c r="B14" i="5"/>
  <c r="B12" i="5" s="1"/>
  <c r="C9" i="5"/>
  <c r="B7" i="2"/>
  <c r="B6" i="2"/>
  <c r="B3" i="2"/>
  <c r="B2" i="2"/>
  <c r="B1" i="2"/>
  <c r="S22" i="1"/>
  <c r="S23" i="1"/>
  <c r="S45" i="1"/>
  <c r="S46" i="1"/>
  <c r="S47" i="1"/>
  <c r="S48" i="1"/>
  <c r="G22" i="1"/>
  <c r="G23" i="1"/>
  <c r="B8" i="1"/>
  <c r="C15" i="5" l="1"/>
  <c r="S21" i="1"/>
  <c r="G21" i="1"/>
  <c r="J14" i="5" s="1"/>
  <c r="L14" i="5" s="1"/>
  <c r="C14" i="5"/>
  <c r="Q51" i="1"/>
  <c r="P21" i="1" l="1"/>
  <c r="E48" i="5"/>
  <c r="E47" i="5"/>
  <c r="E43" i="5"/>
  <c r="E39" i="5"/>
  <c r="C48" i="5"/>
  <c r="C47" i="5"/>
  <c r="C43" i="5"/>
  <c r="C39" i="5"/>
  <c r="L3" i="1" l="1"/>
  <c r="J7" i="5" s="1"/>
  <c r="L2" i="1"/>
  <c r="J8" i="5" s="1"/>
  <c r="L1" i="1"/>
  <c r="B8" i="2"/>
  <c r="L7" i="1"/>
  <c r="L9" i="5" s="1"/>
  <c r="L6" i="1"/>
  <c r="J9" i="5" s="1"/>
  <c r="L8" i="1" l="1"/>
  <c r="D19" i="2"/>
  <c r="G19" i="2" s="1"/>
  <c r="I19" i="2" s="1"/>
  <c r="D20" i="2"/>
  <c r="D21" i="2"/>
  <c r="D22" i="2"/>
  <c r="D23" i="2"/>
  <c r="D24" i="2"/>
  <c r="D25" i="2"/>
  <c r="D26" i="2"/>
  <c r="D27" i="2"/>
  <c r="N48" i="5"/>
  <c r="N47" i="5"/>
  <c r="N43" i="5"/>
  <c r="N42" i="5"/>
  <c r="N39" i="5"/>
  <c r="D40" i="5"/>
  <c r="E42" i="5"/>
  <c r="C42" i="5"/>
  <c r="I20" i="2"/>
  <c r="I21" i="2"/>
  <c r="I22" i="2"/>
  <c r="I23" i="2"/>
  <c r="I24" i="2"/>
  <c r="I25" i="2"/>
  <c r="I26" i="2"/>
  <c r="I27" i="2"/>
  <c r="G20" i="2"/>
  <c r="G21" i="2"/>
  <c r="G22" i="2"/>
  <c r="G23" i="2"/>
  <c r="G24" i="2"/>
  <c r="G25" i="2"/>
  <c r="G26" i="2"/>
  <c r="G27" i="2"/>
  <c r="F19" i="2"/>
  <c r="F20" i="2"/>
  <c r="F21" i="2"/>
  <c r="F22" i="2"/>
  <c r="F23" i="2"/>
  <c r="F24" i="2"/>
  <c r="F25" i="2"/>
  <c r="F26" i="2"/>
  <c r="F27" i="2"/>
  <c r="F18" i="2"/>
  <c r="D18" i="2" l="1"/>
  <c r="G18" i="2" s="1"/>
  <c r="I18" i="2" s="1"/>
  <c r="H28" i="2" l="1"/>
  <c r="S19" i="1"/>
  <c r="S20" i="1"/>
  <c r="S49" i="1"/>
  <c r="S50" i="1"/>
  <c r="G19" i="1"/>
  <c r="G20" i="1"/>
  <c r="S37" i="1" l="1"/>
  <c r="J15" i="5" s="1"/>
  <c r="L15" i="5" s="1"/>
  <c r="G18" i="1"/>
  <c r="P18" i="1" s="1"/>
  <c r="K48" i="5"/>
  <c r="L48" i="5" s="1"/>
  <c r="K47" i="5"/>
  <c r="L47" i="5" s="1"/>
  <c r="K46" i="5"/>
  <c r="K43" i="5"/>
  <c r="L43" i="5" s="1"/>
  <c r="K42" i="5"/>
  <c r="L42" i="5" s="1"/>
  <c r="K39" i="5"/>
  <c r="L39" i="5" s="1"/>
  <c r="K37" i="5"/>
  <c r="K36" i="5"/>
  <c r="N1" i="2"/>
  <c r="R51" i="1"/>
  <c r="M49" i="5"/>
  <c r="M44" i="5"/>
  <c r="N44" i="5" s="1"/>
  <c r="M40" i="5"/>
  <c r="S19" i="2"/>
  <c r="U19" i="2" s="1"/>
  <c r="S20" i="2"/>
  <c r="U20" i="2" s="1"/>
  <c r="S21" i="2"/>
  <c r="U21" i="2" s="1"/>
  <c r="S22" i="2"/>
  <c r="U22" i="2" s="1"/>
  <c r="S23" i="2"/>
  <c r="U23" i="2" s="1"/>
  <c r="S24" i="2"/>
  <c r="U24" i="2" s="1"/>
  <c r="S25" i="2"/>
  <c r="U25" i="2" s="1"/>
  <c r="R19" i="2"/>
  <c r="R20" i="2"/>
  <c r="R21" i="2"/>
  <c r="R22" i="2"/>
  <c r="R23" i="2"/>
  <c r="R24" i="2"/>
  <c r="R25" i="2"/>
  <c r="R26" i="2"/>
  <c r="P19" i="2"/>
  <c r="P20" i="2"/>
  <c r="P21" i="2"/>
  <c r="P22" i="2"/>
  <c r="P23" i="2"/>
  <c r="P24" i="2"/>
  <c r="P25" i="2"/>
  <c r="P26" i="2"/>
  <c r="S18" i="2"/>
  <c r="U18" i="2" s="1"/>
  <c r="R27" i="2"/>
  <c r="P27" i="2"/>
  <c r="S27" i="2" s="1"/>
  <c r="U27" i="2" s="1"/>
  <c r="S26" i="2"/>
  <c r="U26" i="2" s="1"/>
  <c r="R18" i="2"/>
  <c r="S51" i="1" l="1"/>
  <c r="G51" i="1"/>
  <c r="C13" i="5"/>
  <c r="C12" i="5" s="1"/>
  <c r="J13" i="5"/>
  <c r="U28" i="2"/>
  <c r="U48" i="2" s="1"/>
  <c r="K20" i="5" s="1"/>
  <c r="K28" i="5" s="1"/>
  <c r="K49" i="5"/>
  <c r="S28" i="2"/>
  <c r="S48" i="2" s="1"/>
  <c r="T28" i="2"/>
  <c r="T48" i="2" s="1"/>
  <c r="K44" i="5"/>
  <c r="L44" i="5" s="1"/>
  <c r="K40" i="5"/>
  <c r="M50" i="5"/>
  <c r="N46" i="5" s="1"/>
  <c r="N36" i="5" l="1"/>
  <c r="N37" i="5"/>
  <c r="N40" i="5"/>
  <c r="N2" i="2"/>
  <c r="D49" i="5"/>
  <c r="D44" i="5"/>
  <c r="E44" i="5" s="1"/>
  <c r="B49" i="5"/>
  <c r="B44" i="5"/>
  <c r="C44" i="5" s="1"/>
  <c r="B40" i="5"/>
  <c r="N7" i="2"/>
  <c r="N6" i="2"/>
  <c r="N3" i="2"/>
  <c r="B50" i="5" l="1"/>
  <c r="C46" i="5" s="1"/>
  <c r="N8" i="2"/>
  <c r="D50" i="5"/>
  <c r="E37" i="5" l="1"/>
  <c r="N49" i="5"/>
  <c r="N50" i="5" s="1"/>
  <c r="E49" i="5"/>
  <c r="E46" i="5"/>
  <c r="E40" i="5"/>
  <c r="E50" i="5" s="1"/>
  <c r="C49" i="5"/>
  <c r="C36" i="5"/>
  <c r="C37" i="5"/>
  <c r="C40" i="5"/>
  <c r="E36" i="5"/>
  <c r="K50" i="5"/>
  <c r="L49" i="5" s="1"/>
  <c r="C50" i="5" l="1"/>
  <c r="L40" i="5"/>
  <c r="L50" i="5" s="1"/>
  <c r="L37" i="5"/>
  <c r="L46" i="5"/>
  <c r="L36" i="5"/>
  <c r="I28" i="2"/>
  <c r="C19" i="5" l="1"/>
  <c r="J21" i="5"/>
  <c r="L21" i="5" s="1"/>
  <c r="C21" i="5"/>
  <c r="L13" i="5"/>
  <c r="G28" i="2"/>
  <c r="J20" i="5" l="1"/>
  <c r="B19" i="5"/>
  <c r="B21" i="5"/>
  <c r="G30" i="2"/>
  <c r="L20" i="5"/>
  <c r="B27" i="5" l="1"/>
  <c r="B28" i="5" s="1"/>
  <c r="I30" i="2"/>
  <c r="J27" i="5" l="1"/>
  <c r="J28" i="5" s="1"/>
  <c r="C27" i="5"/>
  <c r="C28" i="5" s="1"/>
</calcChain>
</file>

<file path=xl/sharedStrings.xml><?xml version="1.0" encoding="utf-8"?>
<sst xmlns="http://schemas.openxmlformats.org/spreadsheetml/2006/main" count="232" uniqueCount="144">
  <si>
    <t>Description de la dépense</t>
  </si>
  <si>
    <t>Dépenses écartées</t>
  </si>
  <si>
    <t>Montant retenu</t>
  </si>
  <si>
    <t>Réservé au service instructeur</t>
  </si>
  <si>
    <t>Type de dépenses</t>
  </si>
  <si>
    <t>TOTAL</t>
  </si>
  <si>
    <t>Intitulé de l'opération :</t>
  </si>
  <si>
    <t>Bénéficiaire :</t>
  </si>
  <si>
    <t>N° PROGOS :</t>
  </si>
  <si>
    <t>Date de début de l'opération :</t>
  </si>
  <si>
    <t>Date de fin de l'opération :</t>
  </si>
  <si>
    <t>Durée de l'opération (en mois) :</t>
  </si>
  <si>
    <t>Plan de financement prévisionnel</t>
  </si>
  <si>
    <t>DEPENSES DE PERSONNEL</t>
  </si>
  <si>
    <t>DEPENSES PREVISIONNELLES</t>
  </si>
  <si>
    <t xml:space="preserve">Dépenses écartées </t>
  </si>
  <si>
    <t xml:space="preserve">Montant retenu </t>
  </si>
  <si>
    <t>Motif en cas d'écart</t>
  </si>
  <si>
    <t>Dépenses de personnel</t>
  </si>
  <si>
    <t>Dépenses liées à l'opération</t>
  </si>
  <si>
    <t>(1)</t>
  </si>
  <si>
    <t>(2)</t>
  </si>
  <si>
    <t>(4)</t>
  </si>
  <si>
    <t>(7)</t>
  </si>
  <si>
    <t>(8)=(5)-(7)</t>
  </si>
  <si>
    <t>limité à 80 K€/an</t>
  </si>
  <si>
    <t>(3) = (1)/(2)</t>
  </si>
  <si>
    <t>Nom du bénéficiaire</t>
  </si>
  <si>
    <t>Montant sollicité</t>
  </si>
  <si>
    <t>Contributions en nature</t>
  </si>
  <si>
    <t>RESSOURCES PREVISIONNELLES</t>
  </si>
  <si>
    <t>Source de financement</t>
  </si>
  <si>
    <t>%</t>
  </si>
  <si>
    <t>Financement privé (à préciser)</t>
  </si>
  <si>
    <t>Fonds propres</t>
  </si>
  <si>
    <t>Recettes générées</t>
  </si>
  <si>
    <t>Total Autofinancement</t>
  </si>
  <si>
    <t>N° du dossier PROGOS</t>
  </si>
  <si>
    <t>Durée du programme</t>
  </si>
  <si>
    <t>Montant  prévisionnel
(en euros HT)</t>
  </si>
  <si>
    <t>Assiette retenue
(en euros HT)</t>
  </si>
  <si>
    <t>TOTAL des dépenses prévisionnelles</t>
  </si>
  <si>
    <t>Prestataire</t>
  </si>
  <si>
    <t>n° du justificatif</t>
  </si>
  <si>
    <t>Date de la facture</t>
  </si>
  <si>
    <t xml:space="preserve">Date d'acquittement </t>
  </si>
  <si>
    <t>Emetteur de la dépense</t>
  </si>
  <si>
    <r>
      <rPr>
        <u/>
        <sz val="8.5"/>
        <rFont val="Verdana"/>
        <family val="2"/>
      </rPr>
      <t>du</t>
    </r>
    <r>
      <rPr>
        <sz val="8.5"/>
        <rFont val="Verdana"/>
        <family val="2"/>
      </rPr>
      <t xml:space="preserve"> jj/mm/aaaa </t>
    </r>
    <r>
      <rPr>
        <u/>
        <sz val="8.5"/>
        <rFont val="Verdana"/>
        <family val="2"/>
      </rPr>
      <t>au</t>
    </r>
    <r>
      <rPr>
        <sz val="8.5"/>
        <rFont val="Verdana"/>
        <family val="2"/>
      </rPr>
      <t xml:space="preserve"> jj/mm/aaaa</t>
    </r>
  </si>
  <si>
    <t>Bénéficiaire</t>
  </si>
  <si>
    <t>Réservé au service instructreur</t>
  </si>
  <si>
    <r>
      <t xml:space="preserve">Montant 
</t>
    </r>
    <r>
      <rPr>
        <sz val="8"/>
        <color rgb="FF000000"/>
        <rFont val="Verdana"/>
        <family val="2"/>
      </rPr>
      <t>(en euros)</t>
    </r>
  </si>
  <si>
    <t>Montant écarté</t>
  </si>
  <si>
    <t>SOLDE</t>
  </si>
  <si>
    <t>Part de l'activité liée au projet (%)</t>
  </si>
  <si>
    <t>(5) = (4) / (2)</t>
  </si>
  <si>
    <t>(6)=(3)x(4)</t>
  </si>
  <si>
    <t>TOTAL DEPENSES DE PERSONNEL</t>
  </si>
  <si>
    <t>Justificatifs à fournir pour toute demande de paiement :</t>
  </si>
  <si>
    <t>Fait à :</t>
  </si>
  <si>
    <t>▪ Dernier bulletin de salaire de décembre (faisant apparaître du cumul brut et le cumul des charges patronales)</t>
  </si>
  <si>
    <t>Ecart</t>
  </si>
  <si>
    <t>Justification</t>
  </si>
  <si>
    <t xml:space="preserve">Demandé </t>
  </si>
  <si>
    <t>FINANCEMENT DU PROJET</t>
  </si>
  <si>
    <t>Montants perçus</t>
  </si>
  <si>
    <t>Cachet de l'entreprise</t>
  </si>
  <si>
    <t>Signature du dirigeant</t>
  </si>
  <si>
    <t>Justificatifs à fournir au moment du dépôt du dossier :</t>
  </si>
  <si>
    <t>▪ Devis du prestataire</t>
  </si>
  <si>
    <r>
      <t xml:space="preserve">Montant prévisionnel </t>
    </r>
    <r>
      <rPr>
        <b/>
        <sz val="8"/>
        <color rgb="FF000000"/>
        <rFont val="Verdana"/>
        <family val="2"/>
      </rPr>
      <t>(€)</t>
    </r>
  </si>
  <si>
    <t>Motif(s) en cas d'écart</t>
  </si>
  <si>
    <t xml:space="preserve">Dates concernées par la demande de paiement </t>
  </si>
  <si>
    <r>
      <t xml:space="preserve">Libellé des postes de dépenses : 
Fonction 
</t>
    </r>
    <r>
      <rPr>
        <i/>
        <sz val="9"/>
        <color theme="1"/>
        <rFont val="Verdana"/>
        <family val="2"/>
      </rPr>
      <t>(saisir une ligne par fonction)</t>
    </r>
  </si>
  <si>
    <r>
      <t xml:space="preserve">Activité liée à l'opération                                  </t>
    </r>
    <r>
      <rPr>
        <i/>
        <sz val="8"/>
        <color theme="1"/>
        <rFont val="Verdana"/>
        <family val="2"/>
      </rPr>
      <t>(nombre d'heures consacrées à l'opération)</t>
    </r>
    <r>
      <rPr>
        <b/>
        <sz val="10"/>
        <color theme="1"/>
        <rFont val="Verdana"/>
        <family val="2"/>
      </rPr>
      <t xml:space="preserve"> </t>
    </r>
  </si>
  <si>
    <r>
      <t xml:space="preserve">Activité totale 
</t>
    </r>
    <r>
      <rPr>
        <sz val="9"/>
        <color theme="1"/>
        <rFont val="Verdana"/>
        <family val="2"/>
      </rPr>
      <t>(1 720 heures  annuelles pour 1 ETP)</t>
    </r>
    <r>
      <rPr>
        <b/>
        <sz val="9"/>
        <color theme="1"/>
        <rFont val="Verdana"/>
        <family val="2"/>
      </rPr>
      <t xml:space="preserve">
</t>
    </r>
  </si>
  <si>
    <r>
      <t xml:space="preserve">Coût horaire
</t>
    </r>
    <r>
      <rPr>
        <sz val="10"/>
        <color theme="1"/>
        <rFont val="Verdana"/>
        <family val="2"/>
      </rPr>
      <t>(en euros)</t>
    </r>
    <r>
      <rPr>
        <b/>
        <sz val="10"/>
        <color theme="1"/>
        <rFont val="Verdana"/>
        <family val="2"/>
      </rPr>
      <t xml:space="preserve">
</t>
    </r>
  </si>
  <si>
    <t xml:space="preserve">Justification  temps passé </t>
  </si>
  <si>
    <t xml:space="preserve">DADS, bulletin de salaire, livre de paie </t>
  </si>
  <si>
    <t>DEPENSES INDIRECTES DE FONCTIONNEMENT</t>
  </si>
  <si>
    <t>Aides Publiques</t>
  </si>
  <si>
    <t>Etat</t>
  </si>
  <si>
    <t>Région</t>
  </si>
  <si>
    <r>
      <t>Autre :</t>
    </r>
    <r>
      <rPr>
        <i/>
        <sz val="10"/>
        <color theme="1"/>
        <rFont val="Verdana"/>
        <family val="2"/>
      </rPr>
      <t xml:space="preserve"> (précisez)</t>
    </r>
  </si>
  <si>
    <t>Autres financements</t>
  </si>
  <si>
    <t>Autofinancement</t>
  </si>
  <si>
    <t>Total autres financements</t>
  </si>
  <si>
    <r>
      <t xml:space="preserve">Activité totale 
</t>
    </r>
    <r>
      <rPr>
        <sz val="9"/>
        <color theme="1"/>
        <rFont val="Verdana"/>
        <family val="2"/>
      </rPr>
      <t>(1 720 heures  annuelles pour 1 ETP)*</t>
    </r>
    <r>
      <rPr>
        <b/>
        <sz val="9"/>
        <color theme="1"/>
        <rFont val="Verdana"/>
        <family val="2"/>
      </rPr>
      <t xml:space="preserve">
</t>
    </r>
  </si>
  <si>
    <r>
      <t xml:space="preserve">Base de dépenses </t>
    </r>
    <r>
      <rPr>
        <i/>
        <sz val="8"/>
        <color theme="1"/>
        <rFont val="Verdana"/>
        <family val="2"/>
      </rPr>
      <t xml:space="preserve">(somme des 12 derniers salaires bruts chargés, </t>
    </r>
    <r>
      <rPr>
        <b/>
        <i/>
        <sz val="8"/>
        <rFont val="Verdana"/>
        <family val="2"/>
      </rPr>
      <t>plafonnée à 80 000€</t>
    </r>
    <r>
      <rPr>
        <i/>
        <sz val="8"/>
        <rFont val="Verdana"/>
        <family val="2"/>
      </rPr>
      <t xml:space="preserve"> </t>
    </r>
    <r>
      <rPr>
        <b/>
        <i/>
        <sz val="8"/>
        <color theme="1"/>
        <rFont val="Verdana"/>
        <family val="2"/>
      </rPr>
      <t>*)</t>
    </r>
  </si>
  <si>
    <t>(8)=(6)-(7)</t>
  </si>
  <si>
    <r>
      <t xml:space="preserve">Base de dépenses </t>
    </r>
    <r>
      <rPr>
        <i/>
        <sz val="8"/>
        <color theme="1"/>
        <rFont val="Verdana"/>
        <family val="2"/>
      </rPr>
      <t xml:space="preserve">(somme des 12 derniers salaires bruts chargés, </t>
    </r>
    <r>
      <rPr>
        <b/>
        <i/>
        <sz val="8"/>
        <rFont val="Verdana"/>
        <family val="2"/>
      </rPr>
      <t>plafonnée à 80 000€</t>
    </r>
    <r>
      <rPr>
        <i/>
        <sz val="8"/>
        <color rgb="FFFF0000"/>
        <rFont val="Verdana"/>
        <family val="2"/>
      </rPr>
      <t xml:space="preserve"> </t>
    </r>
    <r>
      <rPr>
        <b/>
        <i/>
        <sz val="8"/>
        <color theme="1"/>
        <rFont val="Verdana"/>
        <family val="2"/>
      </rPr>
      <t>*)</t>
    </r>
  </si>
  <si>
    <t>A noter : les cellules grisées comportent des formules de calcul automatisées</t>
  </si>
  <si>
    <t>TOTAL des dépenses réalisées</t>
  </si>
  <si>
    <t xml:space="preserve">DEPENSES </t>
  </si>
  <si>
    <t>Montant réalisé</t>
  </si>
  <si>
    <t>Voté</t>
  </si>
  <si>
    <t>Sources de financement</t>
  </si>
  <si>
    <t>Montant des ressources perçues 
en cas de co-financement</t>
  </si>
  <si>
    <t>Date d'encaissement</t>
  </si>
  <si>
    <t xml:space="preserve">N°mandat
 ou titre de recettes </t>
  </si>
  <si>
    <t>Total aides publiques</t>
  </si>
  <si>
    <t>Total autofinancement</t>
  </si>
  <si>
    <t>Motifs en cas d'écart / dépenses non éligibles</t>
  </si>
  <si>
    <t>au</t>
  </si>
  <si>
    <t>* Conformément à la délibération n°CP/2017-JUILL/09.19 du 07 juillet 2017 approuvant le dispositif "contrat innovation", l'activité totale sur une année, pour un équivalent temps plein est de 1720h ; ce temps doit être proratisé en cas de temps partiel. Les salaires bruts chargés sont plafonnés à 80K€/an.</t>
  </si>
  <si>
    <t>AUTRES DEPENSES</t>
  </si>
  <si>
    <t>FRAIS GENERAUX - abonnement internet uniquement</t>
  </si>
  <si>
    <t>TOTAL  AUTRES DEPENSES</t>
  </si>
  <si>
    <t>ANNEXE FINANCIERE - EQUIPEMENT FONCTIONNEMENT TIERS LIEUX
Plan de financement prévisionnel</t>
  </si>
  <si>
    <t>Frais généraux</t>
  </si>
  <si>
    <t>Investissements matériels</t>
  </si>
  <si>
    <t>Prestations externes</t>
  </si>
  <si>
    <r>
      <t xml:space="preserve">Mode de financement - </t>
    </r>
    <r>
      <rPr>
        <sz val="8"/>
        <color rgb="FF000000"/>
        <rFont val="Verdana"/>
        <family val="2"/>
      </rPr>
      <t xml:space="preserve">Emprunt (E), Autofinancement (AF), </t>
    </r>
  </si>
  <si>
    <t>NOM PRENOM DU BENEVOLE</t>
  </si>
  <si>
    <t>MISSION/ACTIVITE</t>
  </si>
  <si>
    <t>TEMPS PREVU - nbre d'heure sur la durée du programme</t>
  </si>
  <si>
    <t>* Le montant total de la prise en charge du bénévolat ne peut dépasser les 20% de l'assiette éligible globale.   Il sera évalué en fonction du nombre d'heures prévues (cout horaire Au moment de la demande de versement de la subvention, il sera demandée une attestation de temps passé pour chaque bénévole co-signé de sa part et du dirigeant de la structure.</t>
  </si>
  <si>
    <t>Montant prévisionnel (cout horaire: base SMIC 01/01/2020 soit 10,15 € brut)</t>
  </si>
  <si>
    <t>limité à 20% de l'assiette éligible</t>
  </si>
  <si>
    <t>TOTAL DEPENSES DE BENEVOLAT</t>
  </si>
  <si>
    <t>PRISE EN COMPTE DU  BENEVOLAT POUR L'ANIMATION DU TIERS LIEUX ( si pas de salarié en charge de l'animation ou prestations externes)</t>
  </si>
  <si>
    <t>Personnel affecté à l'opération</t>
  </si>
  <si>
    <t xml:space="preserve">Dépenses indirecte (15% des dep personnels affectés à l'opération-hors bénévolat) </t>
  </si>
  <si>
    <t>DEPENSES INDIRECTES</t>
  </si>
  <si>
    <t>PRESTATIONS EXTERNES (animation, formation du personnel, communication,études et conseil)</t>
  </si>
  <si>
    <t>INVESTISSEMENTS MATERIELS (mobilier, équipements informatique et bureautique, logiciels et licences, supports de communication)</t>
  </si>
  <si>
    <t>EPCI</t>
  </si>
  <si>
    <t>FRAIS GENERAUX (abonnement internet uniquement)</t>
  </si>
  <si>
    <t>PRESTATIONS EXTERNES (animation, formation du personnel, communication, études et conseils)</t>
  </si>
  <si>
    <t>TOTAL AUTRES DEPENSES</t>
  </si>
  <si>
    <t>DEPENSES DE PERSONNEL REALISEES</t>
  </si>
  <si>
    <t>PRISE EN COMPTE DU  BENEVOLAT POUR L'ANIMATION DU TIERS LIEUX ( si pas de salarié en charge de l'animation ou prestations externes) - * toute demande doit être assortie d'une attestation de temps passé co-signée du bénévole et du dirigeant de la structure</t>
  </si>
  <si>
    <t>TEMPS REALISE - nbre d'heure sur la durée du programme</t>
  </si>
  <si>
    <t>Montant  (cout horaire: base SMIC 01/01/2020 soit 10,15 € brut)</t>
  </si>
  <si>
    <t>investissements matériels</t>
  </si>
  <si>
    <t>prestations externes</t>
  </si>
  <si>
    <t>depenses indirectes</t>
  </si>
  <si>
    <t>Montant prévisionnel retenu</t>
  </si>
  <si>
    <t>RECAPITULATIF DES DEPENSES POUR DEMANDE DE PAIEMENT</t>
  </si>
  <si>
    <t>Récapitulatif des dépenses de personnel - DEMANDE DE PAIEMENT</t>
  </si>
  <si>
    <t>▪ Justificatifs de temps passé signé par salarié, bénévole selon le cas et le dirigeant</t>
  </si>
  <si>
    <t>dépenses personnel affecté à l'opération</t>
  </si>
  <si>
    <t>dépenses bénévolat affecté à l'opération</t>
  </si>
  <si>
    <r>
      <rPr>
        <b/>
        <sz val="12"/>
        <color theme="1"/>
        <rFont val="Verdana"/>
        <family val="2"/>
      </rPr>
      <t>BILAN FINANCIER -AAP TIERS LIEUX EQUIPEMENT FONCTIONNEMENT
A FOURNIR A LA DEMANDE DE PAIEMENT</t>
    </r>
    <r>
      <rPr>
        <b/>
        <sz val="11"/>
        <color theme="1"/>
        <rFont val="Verdana"/>
        <family val="2"/>
      </rPr>
      <t xml:space="preserve">
</t>
    </r>
  </si>
  <si>
    <t>Bénévolat affecté à l'opération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</si>
</sst>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quot;€&quot;"/>
    <numFmt numFmtId="165" formatCode="dd/mm/yy;@"/>
    <numFmt numFmtId="166" formatCode="#,##0.00\ _€"/>
    <numFmt numFmtId="167" formatCode="_-* #,##0.00&quot; €&quot;_-;\-* #,##0.00&quot; €&quot;_-;_-* &quot;-&quot;??&quot; €&quot;_-;_-@_-"/>
  </numFmts>
  <fonts count="66" x14ac:knownFonts="1">
    <font>
      <sz val="11"/>
      <color theme="1"/>
      <name val="Calibri"/>
      <family val="2"/>
      <scheme val="minor"/>
    </font>
    <font>
      <sz val="11"/>
      <color theme="1"/>
      <name val="Calibri"/>
      <family val="2"/>
      <scheme val="minor"/>
    </font>
    <font>
      <sz val="9"/>
      <name val="Arial"/>
      <family val="2"/>
    </font>
    <font>
      <sz val="8.5"/>
      <color theme="1"/>
      <name val="Arial"/>
      <family val="2"/>
    </font>
    <font>
      <sz val="10"/>
      <color theme="1"/>
      <name val="Calibri"/>
      <family val="2"/>
      <scheme val="minor"/>
    </font>
    <font>
      <i/>
      <sz val="10"/>
      <color theme="1"/>
      <name val="Calibri"/>
      <family val="2"/>
      <scheme val="minor"/>
    </font>
    <font>
      <sz val="11"/>
      <color theme="1"/>
      <name val="Arial"/>
      <family val="2"/>
    </font>
    <font>
      <b/>
      <sz val="16"/>
      <color rgb="FF000000"/>
      <name val="Arial"/>
      <family val="2"/>
    </font>
    <font>
      <sz val="10"/>
      <color theme="1"/>
      <name val="Arial"/>
      <family val="2"/>
    </font>
    <font>
      <b/>
      <sz val="14"/>
      <name val="Arial"/>
      <family val="2"/>
    </font>
    <font>
      <b/>
      <u/>
      <sz val="12"/>
      <color rgb="FFFF0000"/>
      <name val="Arial"/>
      <family val="2"/>
    </font>
    <font>
      <u/>
      <sz val="10"/>
      <color theme="1"/>
      <name val="Calibri"/>
      <family val="2"/>
      <scheme val="minor"/>
    </font>
    <font>
      <b/>
      <sz val="10"/>
      <color rgb="FF000000"/>
      <name val="Calibri"/>
      <family val="2"/>
      <scheme val="minor"/>
    </font>
    <font>
      <b/>
      <sz val="10"/>
      <color theme="1"/>
      <name val="Calibri"/>
      <family val="2"/>
      <scheme val="minor"/>
    </font>
    <font>
      <sz val="10"/>
      <name val="Arial"/>
      <family val="2"/>
    </font>
    <font>
      <sz val="9"/>
      <color theme="1"/>
      <name val="Arial"/>
      <family val="2"/>
    </font>
    <font>
      <i/>
      <sz val="7"/>
      <name val="Arial"/>
      <family val="2"/>
    </font>
    <font>
      <b/>
      <sz val="10"/>
      <name val="Arial"/>
      <family val="2"/>
    </font>
    <font>
      <sz val="10"/>
      <color rgb="FFFF0000"/>
      <name val="Arial"/>
      <family val="2"/>
    </font>
    <font>
      <b/>
      <sz val="8.5"/>
      <color theme="1"/>
      <name val="Arial"/>
      <family val="2"/>
    </font>
    <font>
      <b/>
      <sz val="10"/>
      <name val="Verdana"/>
      <family val="2"/>
    </font>
    <font>
      <sz val="8.5"/>
      <name val="Verdana"/>
      <family val="2"/>
    </font>
    <font>
      <b/>
      <sz val="9"/>
      <name val="Verdana"/>
      <family val="2"/>
    </font>
    <font>
      <b/>
      <i/>
      <sz val="8.5"/>
      <name val="Verdana"/>
      <family val="2"/>
    </font>
    <font>
      <b/>
      <sz val="9"/>
      <color rgb="FF000000"/>
      <name val="Verdana"/>
      <family val="2"/>
    </font>
    <font>
      <sz val="8"/>
      <color rgb="FF000000"/>
      <name val="Verdana"/>
      <family val="2"/>
    </font>
    <font>
      <sz val="9"/>
      <name val="Verdana"/>
      <family val="2"/>
    </font>
    <font>
      <sz val="9"/>
      <color theme="1"/>
      <name val="Verdana"/>
      <family val="2"/>
    </font>
    <font>
      <b/>
      <sz val="8.5"/>
      <color theme="1"/>
      <name val="Verdana"/>
      <family val="2"/>
    </font>
    <font>
      <b/>
      <sz val="8.5"/>
      <name val="Verdana"/>
      <family val="2"/>
    </font>
    <font>
      <b/>
      <sz val="9"/>
      <color rgb="FFFF0000"/>
      <name val="Verdana"/>
      <family val="2"/>
    </font>
    <font>
      <u/>
      <sz val="8.5"/>
      <name val="Verdana"/>
      <family val="2"/>
    </font>
    <font>
      <b/>
      <sz val="10"/>
      <color rgb="FF000000"/>
      <name val="Verdana"/>
      <family val="2"/>
    </font>
    <font>
      <sz val="8.5"/>
      <color theme="1"/>
      <name val="Verdana"/>
      <family val="2"/>
    </font>
    <font>
      <b/>
      <sz val="14"/>
      <color rgb="FF000080"/>
      <name val="Verdana"/>
      <family val="2"/>
    </font>
    <font>
      <b/>
      <sz val="11"/>
      <color theme="1"/>
      <name val="Verdana"/>
      <family val="2"/>
    </font>
    <font>
      <sz val="11"/>
      <color theme="1"/>
      <name val="Verdana"/>
      <family val="2"/>
    </font>
    <font>
      <b/>
      <sz val="8"/>
      <color rgb="FF000000"/>
      <name val="Verdana"/>
      <family val="2"/>
    </font>
    <font>
      <b/>
      <sz val="10"/>
      <color theme="1"/>
      <name val="Verdana"/>
      <family val="2"/>
    </font>
    <font>
      <b/>
      <sz val="14"/>
      <name val="Verdana"/>
      <family val="2"/>
    </font>
    <font>
      <sz val="10"/>
      <color theme="1"/>
      <name val="Verdana"/>
      <family val="2"/>
    </font>
    <font>
      <b/>
      <i/>
      <sz val="9"/>
      <color theme="1"/>
      <name val="Verdana"/>
      <family val="2"/>
    </font>
    <font>
      <b/>
      <sz val="9"/>
      <color theme="1"/>
      <name val="Verdana"/>
      <family val="2"/>
    </font>
    <font>
      <i/>
      <sz val="9"/>
      <color theme="1"/>
      <name val="Verdana"/>
      <family val="2"/>
    </font>
    <font>
      <i/>
      <sz val="8"/>
      <color theme="1"/>
      <name val="Verdana"/>
      <family val="2"/>
    </font>
    <font>
      <i/>
      <sz val="8"/>
      <color rgb="FFFF0000"/>
      <name val="Verdana"/>
      <family val="2"/>
    </font>
    <font>
      <b/>
      <i/>
      <sz val="8"/>
      <color theme="1"/>
      <name val="Verdana"/>
      <family val="2"/>
    </font>
    <font>
      <b/>
      <sz val="11"/>
      <name val="Verdana"/>
      <family val="2"/>
    </font>
    <font>
      <b/>
      <sz val="10"/>
      <color theme="0"/>
      <name val="Verdana"/>
      <family val="2"/>
    </font>
    <font>
      <sz val="10"/>
      <color rgb="FF000000"/>
      <name val="Verdana"/>
      <family val="2"/>
    </font>
    <font>
      <i/>
      <sz val="10"/>
      <color theme="1"/>
      <name val="Verdana"/>
      <family val="2"/>
    </font>
    <font>
      <sz val="10"/>
      <name val="Verdana"/>
      <family val="2"/>
    </font>
    <font>
      <b/>
      <sz val="11"/>
      <color theme="0"/>
      <name val="Verdana"/>
      <family val="2"/>
    </font>
    <font>
      <sz val="14"/>
      <color rgb="FF000080"/>
      <name val="Verdana"/>
      <family val="2"/>
    </font>
    <font>
      <i/>
      <sz val="8"/>
      <name val="Verdana"/>
      <family val="2"/>
    </font>
    <font>
      <b/>
      <i/>
      <sz val="8"/>
      <name val="Verdana"/>
      <family val="2"/>
    </font>
    <font>
      <b/>
      <i/>
      <sz val="10"/>
      <name val="Verdana"/>
      <family val="2"/>
    </font>
    <font>
      <b/>
      <sz val="12"/>
      <color theme="1"/>
      <name val="Verdana"/>
      <family val="2"/>
    </font>
    <font>
      <b/>
      <sz val="12"/>
      <color rgb="FF000000"/>
      <name val="Verdana"/>
      <family val="2"/>
    </font>
    <font>
      <sz val="12"/>
      <color rgb="FF000000"/>
      <name val="Verdana"/>
      <family val="2"/>
    </font>
    <font>
      <sz val="12"/>
      <name val="Verdana"/>
      <family val="2"/>
    </font>
    <font>
      <b/>
      <sz val="9"/>
      <color theme="0"/>
      <name val="Verdana"/>
      <family val="2"/>
    </font>
    <font>
      <b/>
      <sz val="12"/>
      <color theme="5"/>
      <name val="Arial"/>
      <family val="2"/>
    </font>
    <font>
      <b/>
      <sz val="11"/>
      <color theme="1"/>
      <name val="Calibri"/>
      <family val="2"/>
      <scheme val="minor"/>
    </font>
    <font>
      <b/>
      <sz val="10"/>
      <color theme="9" tint="0.59999389629810485"/>
      <name val="Verdana"/>
      <family val="2"/>
    </font>
    <font>
      <sz val="11"/>
      <name val="Calibri"/>
      <family val="2"/>
      <scheme val="minor"/>
    </font>
  </fonts>
  <fills count="20">
    <fill>
      <patternFill patternType="none"/>
    </fill>
    <fill>
      <patternFill patternType="gray125"/>
    </fill>
    <fill>
      <patternFill patternType="solid">
        <fgColor rgb="FFEBFFEB"/>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0.34998626667073579"/>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theme="0" tint="-0.49998474074526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int="-0.14996795556505021"/>
      </top>
      <bottom style="thin">
        <color theme="0" tint="-0.14996795556505021"/>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bottom style="hair">
        <color theme="0" tint="-0.499984740745262"/>
      </bottom>
      <diagonal/>
    </border>
    <border>
      <left style="thin">
        <color indexed="64"/>
      </left>
      <right/>
      <top/>
      <bottom style="hair">
        <color theme="0" tint="-0.499984740745262"/>
      </bottom>
      <diagonal/>
    </border>
    <border>
      <left style="medium">
        <color indexed="64"/>
      </left>
      <right style="thin">
        <color indexed="64"/>
      </right>
      <top/>
      <bottom style="hair">
        <color theme="0" tint="-0.499984740745262"/>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hair">
        <color theme="0" tint="-0.499984740745262"/>
      </top>
      <bottom style="thin">
        <color indexed="64"/>
      </bottom>
      <diagonal/>
    </border>
    <border>
      <left/>
      <right/>
      <top style="hair">
        <color theme="0" tint="-0.499984740745262"/>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diagonal/>
    </border>
    <border>
      <left/>
      <right style="thin">
        <color theme="0"/>
      </right>
      <top/>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hair">
        <color theme="0" tint="-0.499984740745262"/>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14" fillId="0" borderId="0"/>
    <xf numFmtId="0" fontId="14" fillId="0" borderId="0"/>
    <xf numFmtId="0" fontId="14" fillId="0" borderId="0"/>
    <xf numFmtId="167" fontId="14" fillId="0" borderId="0" applyFont="0" applyFill="0" applyBorder="0" applyAlignment="0" applyProtection="0"/>
  </cellStyleXfs>
  <cellXfs count="488">
    <xf numFmtId="0" fontId="0" fillId="0" borderId="0" xfId="0"/>
    <xf numFmtId="0" fontId="4" fillId="0" borderId="18" xfId="0" applyFont="1" applyBorder="1" applyAlignment="1">
      <alignment horizontal="left"/>
    </xf>
    <xf numFmtId="0" fontId="5" fillId="0" borderId="18" xfId="0" applyFont="1" applyBorder="1" applyAlignment="1">
      <alignment horizontal="left"/>
    </xf>
    <xf numFmtId="0" fontId="6" fillId="4" borderId="0" xfId="0" applyFont="1" applyFill="1"/>
    <xf numFmtId="0" fontId="6" fillId="4" borderId="19" xfId="0" applyFont="1" applyFill="1" applyBorder="1"/>
    <xf numFmtId="0" fontId="7" fillId="4" borderId="0" xfId="0" applyFont="1" applyFill="1" applyBorder="1" applyAlignment="1">
      <alignment horizontal="center" vertical="center" wrapText="1"/>
    </xf>
    <xf numFmtId="0" fontId="6" fillId="4" borderId="20" xfId="0" applyFont="1" applyFill="1" applyBorder="1"/>
    <xf numFmtId="0" fontId="3" fillId="0" borderId="21" xfId="0" applyFont="1" applyBorder="1" applyAlignment="1">
      <alignment horizontal="left" vertical="center"/>
    </xf>
    <xf numFmtId="0" fontId="6" fillId="0" borderId="0" xfId="0" applyFont="1"/>
    <xf numFmtId="0" fontId="6" fillId="4" borderId="0" xfId="0" applyFont="1" applyFill="1" applyBorder="1"/>
    <xf numFmtId="0" fontId="3" fillId="4" borderId="0" xfId="0" applyFont="1" applyFill="1" applyAlignment="1">
      <alignment horizontal="right"/>
    </xf>
    <xf numFmtId="0" fontId="7" fillId="4" borderId="0" xfId="0" applyFont="1" applyFill="1" applyBorder="1" applyAlignment="1">
      <alignment vertical="center" wrapText="1"/>
    </xf>
    <xf numFmtId="165" fontId="4" fillId="0" borderId="18" xfId="0" applyNumberFormat="1" applyFont="1" applyBorder="1" applyAlignment="1">
      <alignment horizontal="left"/>
    </xf>
    <xf numFmtId="14" fontId="8" fillId="0" borderId="0" xfId="0" applyNumberFormat="1" applyFont="1" applyBorder="1" applyAlignment="1">
      <alignment horizontal="center" vertical="center"/>
    </xf>
    <xf numFmtId="0" fontId="6" fillId="0" borderId="22" xfId="0" applyFont="1" applyBorder="1"/>
    <xf numFmtId="0" fontId="6" fillId="0" borderId="19" xfId="0" applyFont="1" applyBorder="1"/>
    <xf numFmtId="1" fontId="8" fillId="0" borderId="0" xfId="0" applyNumberFormat="1" applyFont="1" applyBorder="1" applyAlignment="1">
      <alignment horizontal="center" vertical="center"/>
    </xf>
    <xf numFmtId="0" fontId="6" fillId="0" borderId="23" xfId="0" applyFont="1" applyBorder="1"/>
    <xf numFmtId="0" fontId="8" fillId="0" borderId="0" xfId="0" applyFont="1" applyBorder="1" applyAlignment="1">
      <alignment horizontal="center" vertical="center"/>
    </xf>
    <xf numFmtId="0" fontId="6" fillId="0" borderId="0" xfId="0" applyFont="1" applyBorder="1"/>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10" fillId="0" borderId="0" xfId="0" applyFont="1" applyFill="1" applyBorder="1" applyAlignment="1">
      <alignment horizontal="center" vertical="center"/>
    </xf>
    <xf numFmtId="1" fontId="5" fillId="0" borderId="0" xfId="0" applyNumberFormat="1" applyFont="1" applyBorder="1" applyAlignment="1">
      <alignment horizontal="left"/>
    </xf>
    <xf numFmtId="0" fontId="11" fillId="0" borderId="0" xfId="0" applyFont="1"/>
    <xf numFmtId="0" fontId="4" fillId="0" borderId="0" xfId="0" applyFont="1"/>
    <xf numFmtId="164" fontId="4" fillId="0" borderId="0" xfId="0" applyNumberFormat="1" applyFont="1"/>
    <xf numFmtId="0" fontId="4" fillId="0" borderId="0" xfId="0" applyNumberFormat="1" applyFont="1"/>
    <xf numFmtId="164" fontId="12" fillId="0" borderId="0" xfId="0" applyNumberFormat="1" applyFont="1"/>
    <xf numFmtId="49" fontId="14" fillId="0" borderId="0" xfId="3" applyNumberFormat="1" applyAlignment="1">
      <alignment wrapText="1"/>
    </xf>
    <xf numFmtId="4" fontId="16" fillId="0" borderId="0" xfId="3" applyNumberFormat="1" applyFont="1" applyAlignment="1">
      <alignment horizontal="left"/>
    </xf>
    <xf numFmtId="0" fontId="14" fillId="0" borderId="0" xfId="3"/>
    <xf numFmtId="4" fontId="17" fillId="0" borderId="1" xfId="3" applyNumberFormat="1" applyFont="1" applyBorder="1" applyAlignment="1">
      <alignment vertical="center"/>
    </xf>
    <xf numFmtId="166" fontId="14" fillId="0" borderId="0" xfId="4" applyNumberFormat="1"/>
    <xf numFmtId="0" fontId="14" fillId="0" borderId="0" xfId="4"/>
    <xf numFmtId="0" fontId="17" fillId="0" borderId="0" xfId="2" quotePrefix="1" applyFont="1" applyAlignment="1">
      <alignment wrapText="1"/>
    </xf>
    <xf numFmtId="0" fontId="18" fillId="0" borderId="0" xfId="2" applyFont="1" applyAlignment="1">
      <alignment wrapText="1"/>
    </xf>
    <xf numFmtId="0" fontId="18" fillId="0" borderId="0" xfId="2" applyFont="1" applyAlignment="1"/>
    <xf numFmtId="0" fontId="0" fillId="0" borderId="0" xfId="0"/>
    <xf numFmtId="0" fontId="6" fillId="0" borderId="19" xfId="0" applyFont="1" applyBorder="1"/>
    <xf numFmtId="0" fontId="6" fillId="0" borderId="22" xfId="0" applyFont="1" applyBorder="1"/>
    <xf numFmtId="0" fontId="6" fillId="0" borderId="0" xfId="0" applyFont="1" applyBorder="1"/>
    <xf numFmtId="0" fontId="6" fillId="0" borderId="0" xfId="0" applyFont="1"/>
    <xf numFmtId="0" fontId="6" fillId="4" borderId="0" xfId="0" applyFont="1" applyFill="1"/>
    <xf numFmtId="0" fontId="6" fillId="4" borderId="0" xfId="0" applyFont="1" applyFill="1" applyBorder="1"/>
    <xf numFmtId="0" fontId="4" fillId="0" borderId="18" xfId="0" applyFont="1" applyBorder="1" applyAlignment="1" applyProtection="1">
      <alignment horizontal="left"/>
      <protection locked="0"/>
    </xf>
    <xf numFmtId="0" fontId="5" fillId="0" borderId="18" xfId="0" applyFont="1" applyBorder="1" applyAlignment="1" applyProtection="1">
      <alignment horizontal="left"/>
      <protection locked="0"/>
    </xf>
    <xf numFmtId="0" fontId="6" fillId="4" borderId="0" xfId="0" applyFont="1" applyFill="1" applyProtection="1">
      <protection locked="0"/>
    </xf>
    <xf numFmtId="0" fontId="6" fillId="4" borderId="19" xfId="0" applyFont="1" applyFill="1" applyBorder="1" applyProtection="1">
      <protection locked="0"/>
    </xf>
    <xf numFmtId="0" fontId="0" fillId="0" borderId="0" xfId="0" applyProtection="1">
      <protection locked="0"/>
    </xf>
    <xf numFmtId="0" fontId="7" fillId="4"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protection locked="0"/>
    </xf>
    <xf numFmtId="0" fontId="3" fillId="0" borderId="2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6" fillId="0" borderId="0" xfId="0" applyFont="1" applyProtection="1">
      <protection locked="0"/>
    </xf>
    <xf numFmtId="0" fontId="6" fillId="4" borderId="0" xfId="0" applyFont="1" applyFill="1" applyBorder="1" applyProtection="1">
      <protection locked="0"/>
    </xf>
    <xf numFmtId="0" fontId="3" fillId="4" borderId="0" xfId="0" applyFont="1" applyFill="1" applyAlignment="1" applyProtection="1">
      <alignment horizontal="right"/>
      <protection locked="0"/>
    </xf>
    <xf numFmtId="0" fontId="7" fillId="4" borderId="0" xfId="0" applyFont="1" applyFill="1" applyBorder="1" applyAlignment="1" applyProtection="1">
      <alignment vertical="center" wrapText="1"/>
      <protection locked="0"/>
    </xf>
    <xf numFmtId="165" fontId="4" fillId="0" borderId="18" xfId="0" applyNumberFormat="1" applyFont="1" applyBorder="1" applyAlignment="1" applyProtection="1">
      <alignment horizontal="left"/>
      <protection locked="0"/>
    </xf>
    <xf numFmtId="165" fontId="4" fillId="0" borderId="0" xfId="0" applyNumberFormat="1" applyFont="1" applyBorder="1" applyAlignment="1" applyProtection="1">
      <alignment horizontal="left"/>
      <protection locked="0"/>
    </xf>
    <xf numFmtId="14" fontId="8" fillId="0" borderId="0" xfId="0" applyNumberFormat="1" applyFont="1" applyBorder="1" applyAlignment="1" applyProtection="1">
      <alignment horizontal="center" vertical="center"/>
      <protection locked="0"/>
    </xf>
    <xf numFmtId="0" fontId="6" fillId="0" borderId="22" xfId="0" applyFont="1" applyBorder="1" applyProtection="1">
      <protection locked="0"/>
    </xf>
    <xf numFmtId="0" fontId="2" fillId="0" borderId="0" xfId="0" applyFont="1" applyFill="1" applyAlignment="1" applyProtection="1">
      <alignment horizontal="center" vertical="center"/>
      <protection locked="0"/>
    </xf>
    <xf numFmtId="0" fontId="6" fillId="0" borderId="19" xfId="0" applyFont="1" applyBorder="1" applyProtection="1">
      <protection locked="0"/>
    </xf>
    <xf numFmtId="0" fontId="4" fillId="0" borderId="0" xfId="0" applyFont="1" applyBorder="1" applyAlignment="1" applyProtection="1">
      <alignment horizontal="left"/>
      <protection locked="0"/>
    </xf>
    <xf numFmtId="1" fontId="8" fillId="0" borderId="0" xfId="0" applyNumberFormat="1" applyFont="1" applyBorder="1" applyAlignment="1" applyProtection="1">
      <alignment horizontal="center" vertical="center"/>
      <protection locked="0"/>
    </xf>
    <xf numFmtId="0" fontId="6" fillId="0" borderId="23" xfId="0" applyFont="1" applyBorder="1" applyProtection="1">
      <protection locked="0"/>
    </xf>
    <xf numFmtId="0" fontId="8" fillId="0" borderId="0" xfId="0" applyFont="1" applyBorder="1" applyAlignment="1" applyProtection="1">
      <alignment horizontal="center" vertical="center"/>
      <protection locked="0"/>
    </xf>
    <xf numFmtId="0" fontId="6" fillId="0" borderId="0" xfId="0" applyFont="1" applyBorder="1" applyProtection="1">
      <protection locked="0"/>
    </xf>
    <xf numFmtId="0" fontId="23" fillId="0" borderId="76" xfId="0" applyFont="1" applyFill="1" applyBorder="1" applyAlignment="1" applyProtection="1">
      <alignment horizontal="center" vertical="center"/>
      <protection locked="0"/>
    </xf>
    <xf numFmtId="0" fontId="4" fillId="0" borderId="18" xfId="0" applyFont="1" applyBorder="1" applyAlignment="1" applyProtection="1">
      <alignment horizontal="left"/>
    </xf>
    <xf numFmtId="165" fontId="4" fillId="0" borderId="18" xfId="0" applyNumberFormat="1" applyFont="1" applyBorder="1" applyAlignment="1" applyProtection="1">
      <alignment horizontal="left"/>
    </xf>
    <xf numFmtId="0" fontId="0" fillId="0" borderId="0" xfId="0"/>
    <xf numFmtId="0" fontId="9" fillId="0" borderId="0" xfId="0" applyFont="1" applyBorder="1" applyAlignment="1" applyProtection="1">
      <alignment vertical="center"/>
    </xf>
    <xf numFmtId="0" fontId="6" fillId="4" borderId="0" xfId="0" applyFont="1" applyFill="1"/>
    <xf numFmtId="0" fontId="6" fillId="4" borderId="0" xfId="0" applyFont="1" applyFill="1" applyBorder="1"/>
    <xf numFmtId="164" fontId="27" fillId="8" borderId="4" xfId="0" applyNumberFormat="1" applyFont="1" applyFill="1" applyBorder="1" applyAlignment="1">
      <alignment vertical="center"/>
    </xf>
    <xf numFmtId="164" fontId="30" fillId="8" borderId="1" xfId="0" applyNumberFormat="1" applyFont="1" applyFill="1" applyBorder="1" applyAlignment="1">
      <alignment vertical="center"/>
    </xf>
    <xf numFmtId="0" fontId="27" fillId="8" borderId="1" xfId="0" applyFont="1" applyFill="1" applyBorder="1" applyAlignment="1">
      <alignment horizontal="center" vertical="center"/>
    </xf>
    <xf numFmtId="164" fontId="22" fillId="8" borderId="5" xfId="0" applyNumberFormat="1" applyFont="1" applyFill="1" applyBorder="1" applyAlignment="1">
      <alignment horizontal="center" vertical="center" wrapText="1"/>
    </xf>
    <xf numFmtId="0" fontId="0" fillId="0" borderId="0" xfId="0"/>
    <xf numFmtId="0" fontId="15" fillId="0" borderId="0" xfId="0" applyFont="1" applyAlignment="1">
      <alignment horizontal="center" vertical="center"/>
    </xf>
    <xf numFmtId="0" fontId="15" fillId="0" borderId="0" xfId="0" applyFont="1" applyBorder="1"/>
    <xf numFmtId="0" fontId="15" fillId="0" borderId="0" xfId="0" applyFont="1" applyBorder="1" applyAlignment="1">
      <alignment vertical="center" wrapText="1"/>
    </xf>
    <xf numFmtId="0" fontId="2" fillId="0" borderId="0" xfId="0" applyFont="1" applyBorder="1" applyAlignment="1">
      <alignment vertical="center"/>
    </xf>
    <xf numFmtId="0" fontId="15" fillId="0" borderId="12" xfId="0" applyFont="1" applyBorder="1" applyAlignment="1">
      <alignment horizontal="center"/>
    </xf>
    <xf numFmtId="0" fontId="15" fillId="0" borderId="72" xfId="0" applyFont="1" applyBorder="1" applyAlignment="1">
      <alignment horizontal="center"/>
    </xf>
    <xf numFmtId="0" fontId="15" fillId="0" borderId="0" xfId="0" applyFont="1" applyBorder="1" applyAlignment="1">
      <alignment horizontal="center"/>
    </xf>
    <xf numFmtId="0" fontId="15" fillId="0" borderId="45" xfId="0" applyFont="1" applyBorder="1" applyAlignment="1">
      <alignment horizontal="center"/>
    </xf>
    <xf numFmtId="0" fontId="15" fillId="0" borderId="29" xfId="0" applyFont="1" applyBorder="1" applyAlignment="1">
      <alignment horizontal="center"/>
    </xf>
    <xf numFmtId="0" fontId="15" fillId="0" borderId="0" xfId="0" applyFont="1" applyBorder="1" applyAlignment="1">
      <alignment vertical="center"/>
    </xf>
    <xf numFmtId="0" fontId="2" fillId="0" borderId="75" xfId="0" applyFont="1" applyBorder="1" applyAlignment="1">
      <alignment vertical="center"/>
    </xf>
    <xf numFmtId="0" fontId="15" fillId="0" borderId="23" xfId="0" applyFont="1" applyBorder="1"/>
    <xf numFmtId="0" fontId="15" fillId="0" borderId="49" xfId="0" applyFont="1" applyBorder="1" applyAlignment="1">
      <alignment horizontal="center" vertical="center"/>
    </xf>
    <xf numFmtId="0" fontId="15" fillId="0" borderId="43" xfId="0" applyFont="1" applyBorder="1" applyAlignment="1">
      <alignment horizontal="center"/>
    </xf>
    <xf numFmtId="0" fontId="15" fillId="0" borderId="73" xfId="0" applyFont="1" applyBorder="1" applyAlignment="1">
      <alignment horizontal="center" vertical="center"/>
    </xf>
    <xf numFmtId="0" fontId="15" fillId="0" borderId="7" xfId="0" applyFont="1" applyBorder="1" applyAlignment="1">
      <alignment horizontal="center" vertical="center"/>
    </xf>
    <xf numFmtId="0" fontId="0" fillId="0" borderId="49" xfId="0" applyBorder="1"/>
    <xf numFmtId="0" fontId="0" fillId="0" borderId="73" xfId="0" applyBorder="1"/>
    <xf numFmtId="0" fontId="0" fillId="0" borderId="7" xfId="0" applyBorder="1"/>
    <xf numFmtId="0" fontId="0" fillId="0" borderId="0" xfId="0"/>
    <xf numFmtId="0" fontId="28" fillId="9" borderId="0" xfId="0" applyFont="1" applyFill="1" applyBorder="1" applyAlignment="1">
      <alignment vertical="center"/>
    </xf>
    <xf numFmtId="0" fontId="33" fillId="9" borderId="0" xfId="0" applyFont="1" applyFill="1" applyBorder="1"/>
    <xf numFmtId="0" fontId="33" fillId="9" borderId="0" xfId="0" applyFont="1" applyFill="1" applyBorder="1" applyAlignment="1">
      <alignment vertical="center"/>
    </xf>
    <xf numFmtId="0" fontId="28" fillId="0" borderId="0" xfId="0" applyFont="1" applyBorder="1" applyAlignment="1">
      <alignment horizontal="right" vertical="center"/>
    </xf>
    <xf numFmtId="0" fontId="28" fillId="0" borderId="0" xfId="0" applyFont="1" applyBorder="1" applyAlignment="1" applyProtection="1">
      <alignment horizontal="right" vertical="center"/>
      <protection locked="0"/>
    </xf>
    <xf numFmtId="0" fontId="36" fillId="0" borderId="0" xfId="0" applyFont="1" applyProtection="1">
      <protection locked="0"/>
    </xf>
    <xf numFmtId="0" fontId="24" fillId="5" borderId="11" xfId="0" applyFont="1" applyFill="1" applyBorder="1" applyAlignment="1" applyProtection="1">
      <alignment horizontal="center" vertical="center" wrapText="1"/>
      <protection locked="0"/>
    </xf>
    <xf numFmtId="164" fontId="24" fillId="5" borderId="12" xfId="0" applyNumberFormat="1" applyFont="1" applyFill="1" applyBorder="1" applyAlignment="1" applyProtection="1">
      <alignment horizontal="center" vertical="center" wrapText="1"/>
      <protection locked="0"/>
    </xf>
    <xf numFmtId="164" fontId="24" fillId="5" borderId="11" xfId="0" applyNumberFormat="1" applyFont="1" applyFill="1" applyBorder="1" applyAlignment="1" applyProtection="1">
      <alignment horizontal="center" vertical="center" wrapText="1"/>
      <protection locked="0"/>
    </xf>
    <xf numFmtId="164" fontId="24" fillId="5" borderId="13" xfId="0" applyNumberFormat="1" applyFont="1" applyFill="1" applyBorder="1" applyAlignment="1" applyProtection="1">
      <alignment horizontal="center" vertical="center" wrapText="1"/>
      <protection locked="0"/>
    </xf>
    <xf numFmtId="164" fontId="24" fillId="5" borderId="14" xfId="0" applyNumberFormat="1"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19" fillId="0" borderId="0" xfId="0" applyFont="1" applyBorder="1" applyAlignment="1" applyProtection="1">
      <alignment horizontal="right" vertical="center"/>
      <protection locked="0"/>
    </xf>
    <xf numFmtId="0" fontId="28" fillId="0" borderId="0" xfId="0" applyFont="1" applyBorder="1" applyAlignment="1" applyProtection="1">
      <alignment horizontal="right" vertical="center" wrapText="1"/>
      <protection locked="0"/>
    </xf>
    <xf numFmtId="0" fontId="28" fillId="4" borderId="0" xfId="0" applyFont="1" applyFill="1" applyAlignment="1" applyProtection="1">
      <alignment horizontal="right"/>
      <protection locked="0"/>
    </xf>
    <xf numFmtId="0" fontId="27" fillId="0" borderId="0" xfId="0" applyFont="1" applyBorder="1" applyAlignment="1">
      <alignment vertical="center" wrapText="1"/>
    </xf>
    <xf numFmtId="0" fontId="27" fillId="0" borderId="0" xfId="0" applyFont="1" applyBorder="1"/>
    <xf numFmtId="0" fontId="27" fillId="0" borderId="0" xfId="0" applyFont="1" applyAlignment="1">
      <alignment horizontal="center" vertical="center"/>
    </xf>
    <xf numFmtId="0" fontId="27" fillId="0" borderId="0" xfId="0" applyFont="1" applyBorder="1" applyAlignment="1">
      <alignment vertical="center"/>
    </xf>
    <xf numFmtId="0" fontId="26" fillId="0" borderId="0" xfId="0" applyFont="1" applyBorder="1" applyAlignment="1">
      <alignment vertical="center"/>
    </xf>
    <xf numFmtId="0" fontId="26" fillId="0" borderId="75" xfId="0" applyFont="1" applyBorder="1" applyAlignment="1">
      <alignment vertical="center"/>
    </xf>
    <xf numFmtId="0" fontId="27" fillId="0" borderId="23" xfId="0" applyFont="1" applyBorder="1"/>
    <xf numFmtId="0" fontId="19" fillId="0" borderId="0" xfId="0" applyFont="1" applyBorder="1" applyAlignment="1">
      <alignment horizontal="right" vertical="center" wrapText="1"/>
    </xf>
    <xf numFmtId="0" fontId="19" fillId="4" borderId="0" xfId="0" applyFont="1" applyFill="1" applyAlignment="1">
      <alignment horizontal="right"/>
    </xf>
    <xf numFmtId="0" fontId="40" fillId="0" borderId="0" xfId="0" applyFont="1"/>
    <xf numFmtId="164" fontId="40" fillId="0" borderId="0" xfId="0" applyNumberFormat="1" applyFont="1"/>
    <xf numFmtId="0" fontId="40" fillId="0" borderId="0" xfId="0" applyNumberFormat="1" applyFont="1"/>
    <xf numFmtId="0" fontId="42" fillId="5"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164" fontId="38" fillId="5" borderId="1" xfId="0" applyNumberFormat="1" applyFont="1" applyFill="1" applyBorder="1" applyAlignment="1">
      <alignment horizontal="center" vertical="center" wrapText="1"/>
    </xf>
    <xf numFmtId="0" fontId="38" fillId="5" borderId="1" xfId="0" applyNumberFormat="1" applyFont="1" applyFill="1" applyBorder="1" applyAlignment="1">
      <alignment horizontal="center" vertical="center" wrapText="1"/>
    </xf>
    <xf numFmtId="0" fontId="38" fillId="5" borderId="2" xfId="0" applyNumberFormat="1" applyFont="1" applyFill="1" applyBorder="1" applyAlignment="1">
      <alignment horizontal="center" vertical="center" wrapText="1"/>
    </xf>
    <xf numFmtId="164" fontId="38" fillId="5" borderId="2" xfId="0" applyNumberFormat="1" applyFont="1" applyFill="1" applyBorder="1" applyAlignment="1">
      <alignment horizontal="center" vertical="center" wrapText="1"/>
    </xf>
    <xf numFmtId="164" fontId="38" fillId="5" borderId="4" xfId="0" applyNumberFormat="1" applyFont="1" applyFill="1" applyBorder="1" applyAlignment="1">
      <alignment horizontal="center" vertical="center" wrapText="1"/>
    </xf>
    <xf numFmtId="164" fontId="38" fillId="5" borderId="5" xfId="0" applyNumberFormat="1" applyFont="1" applyFill="1" applyBorder="1" applyAlignment="1">
      <alignment horizontal="center" vertical="center" wrapText="1"/>
    </xf>
    <xf numFmtId="49" fontId="38" fillId="5" borderId="1" xfId="0" applyNumberFormat="1" applyFont="1" applyFill="1" applyBorder="1" applyAlignment="1">
      <alignment horizontal="center" vertical="center" wrapText="1"/>
    </xf>
    <xf numFmtId="0" fontId="40" fillId="0" borderId="31" xfId="0" applyFont="1" applyFill="1" applyBorder="1"/>
    <xf numFmtId="164" fontId="40" fillId="0" borderId="31" xfId="0" applyNumberFormat="1" applyFont="1" applyFill="1" applyBorder="1"/>
    <xf numFmtId="164" fontId="40" fillId="13" borderId="31" xfId="0" applyNumberFormat="1" applyFont="1" applyFill="1" applyBorder="1"/>
    <xf numFmtId="1" fontId="40" fillId="0" borderId="31" xfId="0" applyNumberFormat="1" applyFont="1" applyFill="1" applyBorder="1"/>
    <xf numFmtId="10" fontId="40" fillId="13" borderId="32" xfId="0" applyNumberFormat="1" applyFont="1" applyFill="1" applyBorder="1"/>
    <xf numFmtId="164" fontId="40" fillId="13" borderId="32" xfId="0" applyNumberFormat="1" applyFont="1" applyFill="1" applyBorder="1"/>
    <xf numFmtId="164" fontId="40" fillId="13" borderId="33" xfId="0" applyNumberFormat="1" applyFont="1" applyFill="1" applyBorder="1"/>
    <xf numFmtId="164" fontId="38" fillId="7" borderId="5" xfId="0" applyNumberFormat="1" applyFont="1" applyFill="1" applyBorder="1"/>
    <xf numFmtId="164" fontId="38" fillId="7" borderId="34" xfId="0" applyNumberFormat="1" applyFont="1" applyFill="1" applyBorder="1"/>
    <xf numFmtId="164" fontId="38" fillId="7" borderId="36" xfId="0" applyNumberFormat="1" applyFont="1" applyFill="1" applyBorder="1"/>
    <xf numFmtId="0" fontId="40" fillId="0" borderId="0" xfId="0" applyFont="1" applyFill="1"/>
    <xf numFmtId="0" fontId="40" fillId="0" borderId="0" xfId="0" applyFont="1" applyFill="1" applyBorder="1"/>
    <xf numFmtId="0" fontId="40" fillId="0" borderId="0" xfId="0" applyNumberFormat="1" applyFont="1" applyFill="1" applyBorder="1" applyAlignment="1">
      <alignment wrapText="1"/>
    </xf>
    <xf numFmtId="0" fontId="36" fillId="0" borderId="0" xfId="0" applyFont="1"/>
    <xf numFmtId="0" fontId="28" fillId="0" borderId="0" xfId="0" applyFont="1" applyBorder="1" applyAlignment="1">
      <alignment horizontal="right" vertical="center" wrapText="1"/>
    </xf>
    <xf numFmtId="0" fontId="28" fillId="4" borderId="0" xfId="0" applyFont="1" applyFill="1" applyAlignment="1">
      <alignment horizontal="right"/>
    </xf>
    <xf numFmtId="0" fontId="39" fillId="6" borderId="0" xfId="0" applyFont="1" applyFill="1" applyBorder="1" applyAlignment="1" applyProtection="1">
      <alignment horizontal="center" vertical="center"/>
    </xf>
    <xf numFmtId="164" fontId="40" fillId="13" borderId="43" xfId="0" applyNumberFormat="1" applyFont="1" applyFill="1" applyBorder="1"/>
    <xf numFmtId="164" fontId="40" fillId="13" borderId="14" xfId="0" applyNumberFormat="1" applyFont="1" applyFill="1" applyBorder="1" applyAlignment="1">
      <alignment vertical="center" wrapText="1"/>
    </xf>
    <xf numFmtId="164" fontId="40" fillId="13" borderId="56" xfId="0" applyNumberFormat="1" applyFont="1" applyFill="1" applyBorder="1" applyAlignment="1">
      <alignment vertical="center" wrapText="1"/>
    </xf>
    <xf numFmtId="164" fontId="42" fillId="2" borderId="1" xfId="0" applyNumberFormat="1" applyFont="1" applyFill="1" applyBorder="1" applyAlignment="1">
      <alignment vertical="center"/>
    </xf>
    <xf numFmtId="164" fontId="42" fillId="2" borderId="2" xfId="0" applyNumberFormat="1" applyFont="1" applyFill="1" applyBorder="1" applyAlignment="1">
      <alignment vertical="center"/>
    </xf>
    <xf numFmtId="164" fontId="38" fillId="2" borderId="24" xfId="0" applyNumberFormat="1" applyFont="1" applyFill="1" applyBorder="1" applyAlignment="1">
      <alignment vertical="center"/>
    </xf>
    <xf numFmtId="0" fontId="28" fillId="0" borderId="0" xfId="0" applyFont="1" applyFill="1" applyBorder="1" applyAlignment="1">
      <alignment vertical="center"/>
    </xf>
    <xf numFmtId="0" fontId="42" fillId="0" borderId="0" xfId="0" applyFont="1" applyFill="1" applyBorder="1" applyAlignment="1">
      <alignment vertical="center"/>
    </xf>
    <xf numFmtId="0" fontId="27" fillId="0" borderId="0" xfId="0" applyFont="1" applyFill="1" applyBorder="1" applyAlignment="1">
      <alignment horizontal="left" vertical="center"/>
    </xf>
    <xf numFmtId="0" fontId="27" fillId="0" borderId="0" xfId="0" applyFont="1" applyFill="1"/>
    <xf numFmtId="0" fontId="33" fillId="0" borderId="0" xfId="0" applyFont="1" applyFill="1" applyBorder="1" applyAlignment="1">
      <alignment horizontal="left" vertical="center"/>
    </xf>
    <xf numFmtId="0" fontId="43" fillId="0" borderId="0" xfId="0" applyFont="1" applyFill="1" applyBorder="1" applyAlignment="1">
      <alignment vertical="center"/>
    </xf>
    <xf numFmtId="0" fontId="27" fillId="0" borderId="0" xfId="0" applyFont="1" applyFill="1" applyBorder="1" applyAlignment="1">
      <alignment vertical="center"/>
    </xf>
    <xf numFmtId="0" fontId="33" fillId="0" borderId="0" xfId="0" applyFont="1" applyFill="1" applyBorder="1" applyAlignment="1">
      <alignment vertical="center"/>
    </xf>
    <xf numFmtId="0" fontId="27" fillId="0" borderId="0" xfId="0" applyFont="1" applyBorder="1" applyAlignment="1">
      <alignment horizontal="center"/>
    </xf>
    <xf numFmtId="0" fontId="27" fillId="0" borderId="0" xfId="0" applyFont="1" applyBorder="1" applyAlignment="1">
      <alignment horizontal="center" vertical="center"/>
    </xf>
    <xf numFmtId="0" fontId="27" fillId="0" borderId="0" xfId="0" applyFont="1" applyFill="1" applyBorder="1"/>
    <xf numFmtId="4" fontId="20" fillId="0" borderId="1" xfId="3" applyNumberFormat="1" applyFont="1" applyBorder="1" applyAlignment="1">
      <alignment vertical="center"/>
    </xf>
    <xf numFmtId="4" fontId="47" fillId="11" borderId="42" xfId="0" applyNumberFormat="1" applyFont="1" applyFill="1" applyBorder="1" applyAlignment="1">
      <alignment horizontal="center" vertical="center" readingOrder="1"/>
    </xf>
    <xf numFmtId="0" fontId="38" fillId="10" borderId="24" xfId="4" applyFont="1" applyFill="1" applyBorder="1" applyAlignment="1">
      <alignment horizontal="center" vertical="center" wrapText="1"/>
    </xf>
    <xf numFmtId="0" fontId="32" fillId="7" borderId="40" xfId="0" applyFont="1" applyFill="1" applyBorder="1" applyAlignment="1">
      <alignment horizontal="left" vertical="center" wrapText="1"/>
    </xf>
    <xf numFmtId="4" fontId="32" fillId="7" borderId="41" xfId="0" applyNumberFormat="1" applyFont="1" applyFill="1" applyBorder="1" applyAlignment="1">
      <alignment horizontal="right" vertical="center" wrapText="1"/>
    </xf>
    <xf numFmtId="0" fontId="49" fillId="0" borderId="4" xfId="0" applyFont="1" applyFill="1" applyBorder="1" applyAlignment="1">
      <alignment horizontal="left" vertical="center" wrapText="1"/>
    </xf>
    <xf numFmtId="0" fontId="51" fillId="0" borderId="52" xfId="0" applyFont="1" applyFill="1" applyBorder="1" applyAlignment="1">
      <alignment horizontal="left" vertical="center" wrapText="1"/>
    </xf>
    <xf numFmtId="4" fontId="49" fillId="7" borderId="42" xfId="0" applyNumberFormat="1" applyFont="1" applyFill="1" applyBorder="1" applyAlignment="1">
      <alignment horizontal="right" vertical="center" wrapText="1"/>
    </xf>
    <xf numFmtId="164" fontId="40" fillId="0" borderId="1" xfId="0" applyNumberFormat="1" applyFont="1" applyFill="1" applyBorder="1" applyAlignment="1">
      <alignment vertical="center"/>
    </xf>
    <xf numFmtId="10" fontId="20" fillId="0" borderId="45" xfId="1" applyNumberFormat="1" applyFont="1" applyFill="1" applyBorder="1" applyAlignment="1" applyProtection="1">
      <alignment horizontal="right" vertical="center" wrapText="1"/>
    </xf>
    <xf numFmtId="10" fontId="20" fillId="0" borderId="55" xfId="1" applyNumberFormat="1" applyFont="1" applyFill="1" applyBorder="1" applyAlignment="1" applyProtection="1">
      <alignment horizontal="right" vertical="center" wrapText="1"/>
    </xf>
    <xf numFmtId="164" fontId="40" fillId="0" borderId="44" xfId="0" applyNumberFormat="1" applyFont="1" applyFill="1" applyBorder="1" applyAlignment="1">
      <alignment vertical="center"/>
    </xf>
    <xf numFmtId="164" fontId="40" fillId="0" borderId="11" xfId="0" applyNumberFormat="1" applyFont="1" applyFill="1" applyBorder="1" applyAlignment="1">
      <alignment vertical="center"/>
    </xf>
    <xf numFmtId="0" fontId="48" fillId="14" borderId="51" xfId="0" applyFont="1" applyFill="1" applyBorder="1" applyAlignment="1">
      <alignment horizontal="center" vertical="center" wrapText="1"/>
    </xf>
    <xf numFmtId="0" fontId="48" fillId="14" borderId="51" xfId="0" applyFont="1" applyFill="1" applyBorder="1" applyAlignment="1">
      <alignment horizontal="center" vertical="center"/>
    </xf>
    <xf numFmtId="0" fontId="48" fillId="14" borderId="80" xfId="0" applyFont="1" applyFill="1" applyBorder="1" applyAlignment="1">
      <alignment horizontal="center" vertical="center"/>
    </xf>
    <xf numFmtId="164" fontId="48" fillId="14" borderId="47" xfId="0" applyNumberFormat="1" applyFont="1" applyFill="1" applyBorder="1" applyAlignment="1">
      <alignment vertical="center"/>
    </xf>
    <xf numFmtId="10" fontId="48" fillId="14" borderId="47" xfId="0" applyNumberFormat="1" applyFont="1" applyFill="1" applyBorder="1" applyAlignment="1">
      <alignment horizontal="right" vertical="center"/>
    </xf>
    <xf numFmtId="164" fontId="52" fillId="14" borderId="51" xfId="0" applyNumberFormat="1" applyFont="1" applyFill="1" applyBorder="1" applyAlignment="1">
      <alignment vertical="center"/>
    </xf>
    <xf numFmtId="10" fontId="52" fillId="14" borderId="51" xfId="0" applyNumberFormat="1" applyFont="1" applyFill="1" applyBorder="1" applyAlignment="1">
      <alignment horizontal="right" vertical="center"/>
    </xf>
    <xf numFmtId="0" fontId="38" fillId="0" borderId="71" xfId="0" applyFont="1" applyBorder="1" applyAlignment="1" applyProtection="1">
      <alignment horizontal="center"/>
      <protection locked="0"/>
    </xf>
    <xf numFmtId="0" fontId="40" fillId="0" borderId="4" xfId="0" applyFont="1" applyBorder="1" applyProtection="1">
      <protection locked="0"/>
    </xf>
    <xf numFmtId="0" fontId="40" fillId="0" borderId="4" xfId="0" applyFont="1" applyBorder="1" applyProtection="1"/>
    <xf numFmtId="0" fontId="40" fillId="0" borderId="1" xfId="0" applyFont="1" applyBorder="1" applyProtection="1"/>
    <xf numFmtId="4" fontId="40" fillId="0" borderId="2" xfId="0" applyNumberFormat="1" applyFont="1" applyBorder="1" applyProtection="1"/>
    <xf numFmtId="0" fontId="40" fillId="0" borderId="1" xfId="0" applyFont="1" applyBorder="1" applyProtection="1">
      <protection locked="0"/>
    </xf>
    <xf numFmtId="0" fontId="40" fillId="0" borderId="2" xfId="0" applyFont="1" applyBorder="1" applyProtection="1">
      <protection locked="0"/>
    </xf>
    <xf numFmtId="4" fontId="40" fillId="12" borderId="1" xfId="0" applyNumberFormat="1" applyFont="1" applyFill="1" applyBorder="1" applyProtection="1">
      <protection locked="0"/>
    </xf>
    <xf numFmtId="4" fontId="40" fillId="12" borderId="5" xfId="0" applyNumberFormat="1" applyFont="1" applyFill="1" applyBorder="1" applyProtection="1">
      <protection locked="0"/>
    </xf>
    <xf numFmtId="4" fontId="38" fillId="0" borderId="70" xfId="0" applyNumberFormat="1" applyFont="1" applyBorder="1" applyProtection="1">
      <protection locked="0"/>
    </xf>
    <xf numFmtId="0" fontId="40" fillId="3" borderId="0" xfId="0" applyFont="1" applyFill="1" applyProtection="1">
      <protection locked="0"/>
    </xf>
    <xf numFmtId="4" fontId="40" fillId="3" borderId="0" xfId="0" applyNumberFormat="1" applyFont="1" applyFill="1" applyProtection="1">
      <protection locked="0"/>
    </xf>
    <xf numFmtId="4" fontId="40" fillId="3" borderId="25" xfId="0" applyNumberFormat="1" applyFont="1" applyFill="1" applyBorder="1" applyProtection="1">
      <protection locked="0"/>
    </xf>
    <xf numFmtId="4" fontId="40" fillId="3" borderId="0" xfId="0" applyNumberFormat="1" applyFont="1" applyFill="1" applyBorder="1" applyProtection="1">
      <protection locked="0"/>
    </xf>
    <xf numFmtId="0" fontId="40" fillId="3" borderId="26" xfId="0" applyFont="1" applyFill="1" applyBorder="1" applyProtection="1">
      <protection locked="0"/>
    </xf>
    <xf numFmtId="4" fontId="40" fillId="12" borderId="53" xfId="0" applyNumberFormat="1" applyFont="1" applyFill="1" applyBorder="1" applyProtection="1">
      <protection locked="0"/>
    </xf>
    <xf numFmtId="4" fontId="38" fillId="12" borderId="54" xfId="0" applyNumberFormat="1" applyFont="1" applyFill="1" applyBorder="1" applyProtection="1">
      <protection locked="0"/>
    </xf>
    <xf numFmtId="4" fontId="38" fillId="0" borderId="52" xfId="0" applyNumberFormat="1" applyFont="1" applyBorder="1" applyProtection="1">
      <protection locked="0"/>
    </xf>
    <xf numFmtId="2" fontId="40" fillId="0" borderId="31" xfId="0" applyNumberFormat="1" applyFont="1" applyFill="1" applyBorder="1"/>
    <xf numFmtId="4" fontId="40" fillId="13" borderId="32" xfId="0" applyNumberFormat="1" applyFont="1" applyFill="1" applyBorder="1"/>
    <xf numFmtId="0" fontId="40" fillId="0" borderId="5" xfId="0" applyFont="1" applyFill="1" applyBorder="1" applyProtection="1">
      <protection locked="0"/>
    </xf>
    <xf numFmtId="0" fontId="40" fillId="0" borderId="54" xfId="0" applyFont="1" applyFill="1" applyBorder="1" applyProtection="1">
      <protection locked="0"/>
    </xf>
    <xf numFmtId="4" fontId="40" fillId="13" borderId="4" xfId="0" applyNumberFormat="1" applyFont="1" applyFill="1" applyBorder="1" applyProtection="1">
      <protection locked="0"/>
    </xf>
    <xf numFmtId="4" fontId="40" fillId="13" borderId="1" xfId="0" applyNumberFormat="1" applyFont="1" applyFill="1" applyBorder="1" applyProtection="1">
      <protection locked="0"/>
    </xf>
    <xf numFmtId="10" fontId="40" fillId="5" borderId="32" xfId="0" applyNumberFormat="1" applyFont="1" applyFill="1" applyBorder="1"/>
    <xf numFmtId="164" fontId="40" fillId="5" borderId="32" xfId="0" applyNumberFormat="1" applyFont="1" applyFill="1" applyBorder="1"/>
    <xf numFmtId="0" fontId="60" fillId="0" borderId="52" xfId="0" applyFont="1" applyFill="1" applyBorder="1" applyAlignment="1">
      <alignment horizontal="left" vertical="center" wrapText="1"/>
    </xf>
    <xf numFmtId="0" fontId="59" fillId="7" borderId="34" xfId="0" applyFont="1" applyFill="1" applyBorder="1" applyAlignment="1">
      <alignment horizontal="left" vertical="center" wrapText="1"/>
    </xf>
    <xf numFmtId="4" fontId="59" fillId="7" borderId="42" xfId="0" applyNumberFormat="1" applyFont="1" applyFill="1" applyBorder="1" applyAlignment="1">
      <alignment horizontal="right" vertical="center" wrapText="1"/>
    </xf>
    <xf numFmtId="4" fontId="32" fillId="0" borderId="1" xfId="0" applyNumberFormat="1" applyFont="1" applyFill="1" applyBorder="1" applyAlignment="1">
      <alignment horizontal="right" vertical="center" wrapText="1"/>
    </xf>
    <xf numFmtId="4" fontId="49" fillId="0" borderId="53" xfId="0" applyNumberFormat="1" applyFont="1" applyFill="1" applyBorder="1" applyAlignment="1">
      <alignment horizontal="right" vertical="center" wrapText="1"/>
    </xf>
    <xf numFmtId="0" fontId="48" fillId="14" borderId="44" xfId="0" applyFont="1" applyFill="1" applyBorder="1" applyAlignment="1">
      <alignment horizontal="center" vertical="center" wrapText="1"/>
    </xf>
    <xf numFmtId="0" fontId="48" fillId="14" borderId="44" xfId="0" applyFont="1" applyFill="1" applyBorder="1" applyAlignment="1">
      <alignment horizontal="center" vertical="center"/>
    </xf>
    <xf numFmtId="0" fontId="48" fillId="14" borderId="45" xfId="0" applyFont="1" applyFill="1" applyBorder="1" applyAlignment="1">
      <alignment horizontal="center" vertical="center"/>
    </xf>
    <xf numFmtId="0" fontId="48" fillId="14" borderId="1" xfId="0" applyFont="1" applyFill="1" applyBorder="1" applyAlignment="1">
      <alignment horizontal="center" vertical="center" wrapText="1"/>
    </xf>
    <xf numFmtId="0" fontId="48" fillId="14" borderId="4" xfId="0" applyFont="1" applyFill="1" applyBorder="1" applyAlignment="1">
      <alignment horizontal="center" vertical="center" wrapText="1"/>
    </xf>
    <xf numFmtId="0" fontId="48" fillId="14" borderId="5"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1" xfId="0" applyFont="1" applyFill="1" applyBorder="1" applyAlignment="1">
      <alignment horizontal="center" vertical="center"/>
    </xf>
    <xf numFmtId="0" fontId="38" fillId="4" borderId="5" xfId="0" applyFont="1" applyFill="1" applyBorder="1" applyAlignment="1">
      <alignment horizontal="center" vertical="center" wrapText="1"/>
    </xf>
    <xf numFmtId="0" fontId="40" fillId="0" borderId="4" xfId="0" applyFont="1" applyBorder="1"/>
    <xf numFmtId="0" fontId="40" fillId="0" borderId="1" xfId="0" applyFont="1" applyBorder="1"/>
    <xf numFmtId="0" fontId="40" fillId="0" borderId="5" xfId="0" applyFont="1" applyBorder="1"/>
    <xf numFmtId="0" fontId="40" fillId="0" borderId="52" xfId="0" applyFont="1" applyBorder="1"/>
    <xf numFmtId="0" fontId="40" fillId="0" borderId="53" xfId="0" applyFont="1" applyBorder="1"/>
    <xf numFmtId="0" fontId="40" fillId="0" borderId="54" xfId="0" applyFont="1" applyBorder="1"/>
    <xf numFmtId="164" fontId="27" fillId="0" borderId="1" xfId="0" applyNumberFormat="1" applyFont="1" applyFill="1" applyBorder="1" applyAlignment="1">
      <alignment vertical="center"/>
    </xf>
    <xf numFmtId="10" fontId="22" fillId="0" borderId="45" xfId="1" applyNumberFormat="1" applyFont="1" applyFill="1" applyBorder="1" applyAlignment="1" applyProtection="1">
      <alignment horizontal="right" vertical="center" wrapText="1"/>
    </xf>
    <xf numFmtId="164" fontId="61" fillId="15" borderId="47" xfId="0" applyNumberFormat="1" applyFont="1" applyFill="1" applyBorder="1" applyAlignment="1">
      <alignment vertical="center"/>
    </xf>
    <xf numFmtId="10" fontId="61" fillId="15" borderId="47" xfId="0" applyNumberFormat="1" applyFont="1" applyFill="1" applyBorder="1" applyAlignment="1">
      <alignment horizontal="right" vertical="center"/>
    </xf>
    <xf numFmtId="164" fontId="27" fillId="0" borderId="44" xfId="0" applyNumberFormat="1" applyFont="1" applyFill="1" applyBorder="1" applyAlignment="1">
      <alignment vertical="center"/>
    </xf>
    <xf numFmtId="164" fontId="27" fillId="0" borderId="11" xfId="0" applyNumberFormat="1" applyFont="1" applyFill="1" applyBorder="1" applyAlignment="1">
      <alignment vertical="center"/>
    </xf>
    <xf numFmtId="0" fontId="36" fillId="4" borderId="1" xfId="0" applyFont="1" applyFill="1" applyBorder="1"/>
    <xf numFmtId="164" fontId="27" fillId="4" borderId="1" xfId="0" applyNumberFormat="1" applyFont="1" applyFill="1" applyBorder="1" applyAlignment="1">
      <alignment vertical="center"/>
    </xf>
    <xf numFmtId="164" fontId="61" fillId="14" borderId="81" xfId="0" applyNumberFormat="1" applyFont="1" applyFill="1" applyBorder="1" applyAlignment="1">
      <alignment vertical="center"/>
    </xf>
    <xf numFmtId="164" fontId="48" fillId="14" borderId="53" xfId="0" applyNumberFormat="1" applyFont="1" applyFill="1" applyBorder="1" applyAlignment="1">
      <alignment vertical="center"/>
    </xf>
    <xf numFmtId="10" fontId="48" fillId="14" borderId="53" xfId="0" applyNumberFormat="1" applyFont="1" applyFill="1" applyBorder="1" applyAlignment="1">
      <alignment horizontal="right" vertical="center"/>
    </xf>
    <xf numFmtId="10" fontId="61" fillId="15" borderId="81" xfId="0" applyNumberFormat="1" applyFont="1" applyFill="1" applyBorder="1" applyAlignment="1">
      <alignment horizontal="right" vertical="center"/>
    </xf>
    <xf numFmtId="10" fontId="22" fillId="0" borderId="1" xfId="1" applyNumberFormat="1" applyFont="1" applyFill="1" applyBorder="1" applyAlignment="1" applyProtection="1">
      <alignment horizontal="right" vertical="center" wrapText="1"/>
    </xf>
    <xf numFmtId="2" fontId="40" fillId="5" borderId="31" xfId="0" applyNumberFormat="1" applyFont="1" applyFill="1" applyBorder="1"/>
    <xf numFmtId="0" fontId="17" fillId="0" borderId="0" xfId="3" applyFont="1" applyAlignment="1">
      <alignment horizontal="center"/>
    </xf>
    <xf numFmtId="14" fontId="17" fillId="0" borderId="0" xfId="4" applyNumberFormat="1" applyFont="1" applyAlignment="1">
      <alignment horizontal="center"/>
    </xf>
    <xf numFmtId="14" fontId="17" fillId="0" borderId="43" xfId="3" applyNumberFormat="1" applyFont="1" applyBorder="1" applyAlignment="1">
      <alignment horizontal="right"/>
    </xf>
    <xf numFmtId="0" fontId="50" fillId="0" borderId="1" xfId="4" applyFont="1" applyFill="1" applyBorder="1" applyAlignment="1">
      <alignment vertical="center" wrapText="1"/>
    </xf>
    <xf numFmtId="0" fontId="52" fillId="14" borderId="37" xfId="0" applyFont="1" applyFill="1" applyBorder="1" applyAlignment="1">
      <alignment vertical="center" readingOrder="1"/>
    </xf>
    <xf numFmtId="4" fontId="52" fillId="14" borderId="77" xfId="0" applyNumberFormat="1" applyFont="1" applyFill="1" applyBorder="1" applyAlignment="1">
      <alignment vertical="center" readingOrder="1"/>
    </xf>
    <xf numFmtId="0" fontId="49" fillId="0" borderId="13" xfId="0" applyFont="1" applyFill="1" applyBorder="1" applyAlignment="1">
      <alignment horizontal="left" vertical="center" wrapText="1"/>
    </xf>
    <xf numFmtId="0" fontId="50" fillId="0" borderId="11" xfId="4" applyFont="1" applyFill="1" applyBorder="1" applyAlignment="1">
      <alignment vertical="center" wrapText="1"/>
    </xf>
    <xf numFmtId="0" fontId="58" fillId="0" borderId="13" xfId="0" applyFont="1" applyFill="1" applyBorder="1" applyAlignment="1">
      <alignment horizontal="left" vertical="center" wrapText="1"/>
    </xf>
    <xf numFmtId="4" fontId="32" fillId="0" borderId="11" xfId="0" applyNumberFormat="1" applyFont="1" applyFill="1" applyBorder="1" applyAlignment="1">
      <alignment horizontal="right" vertical="center" wrapText="1"/>
    </xf>
    <xf numFmtId="0" fontId="40" fillId="13" borderId="32" xfId="0" applyNumberFormat="1" applyFont="1" applyFill="1" applyBorder="1"/>
    <xf numFmtId="0" fontId="32" fillId="9" borderId="9" xfId="0" applyFont="1" applyFill="1" applyBorder="1" applyAlignment="1" applyProtection="1">
      <alignment horizontal="left" vertical="center" wrapText="1"/>
      <protection locked="0"/>
    </xf>
    <xf numFmtId="0" fontId="52" fillId="14" borderId="37" xfId="0" applyFont="1" applyFill="1" applyBorder="1" applyAlignment="1">
      <alignment horizontal="left" vertical="center"/>
    </xf>
    <xf numFmtId="0" fontId="48" fillId="14" borderId="37" xfId="0" applyFont="1" applyFill="1" applyBorder="1" applyAlignment="1">
      <alignment horizontal="left" vertical="center"/>
    </xf>
    <xf numFmtId="0" fontId="40" fillId="0" borderId="4" xfId="0" applyFont="1" applyFill="1" applyBorder="1" applyAlignment="1">
      <alignment horizontal="left" vertical="center"/>
    </xf>
    <xf numFmtId="0" fontId="40" fillId="0" borderId="59" xfId="0" applyFont="1" applyFill="1" applyBorder="1" applyAlignment="1">
      <alignment horizontal="left" vertical="center"/>
    </xf>
    <xf numFmtId="164" fontId="58" fillId="0" borderId="0" xfId="0" applyNumberFormat="1" applyFont="1" applyFill="1" applyBorder="1" applyAlignment="1">
      <alignment horizontal="left" vertical="center" wrapText="1"/>
    </xf>
    <xf numFmtId="164" fontId="58" fillId="0" borderId="26" xfId="0" applyNumberFormat="1" applyFont="1" applyFill="1" applyBorder="1" applyAlignment="1">
      <alignment horizontal="left" vertical="center" wrapText="1"/>
    </xf>
    <xf numFmtId="0" fontId="38" fillId="0" borderId="18" xfId="0" applyFont="1" applyBorder="1" applyAlignment="1">
      <alignment horizontal="left"/>
    </xf>
    <xf numFmtId="0" fontId="38" fillId="0" borderId="78" xfId="0" applyFont="1" applyBorder="1" applyAlignment="1">
      <alignment horizontal="left"/>
    </xf>
    <xf numFmtId="0" fontId="48" fillId="14" borderId="60" xfId="0" applyFont="1" applyFill="1" applyBorder="1" applyAlignment="1">
      <alignment horizontal="right" vertical="center"/>
    </xf>
    <xf numFmtId="0" fontId="51" fillId="0" borderId="61" xfId="0" applyFont="1" applyFill="1" applyBorder="1" applyAlignment="1">
      <alignment horizontal="left" vertical="center" wrapText="1"/>
    </xf>
    <xf numFmtId="0" fontId="51" fillId="0" borderId="62" xfId="0" applyFont="1" applyFill="1" applyBorder="1" applyAlignment="1">
      <alignment horizontal="left" vertical="center" wrapText="1"/>
    </xf>
    <xf numFmtId="0" fontId="51" fillId="0" borderId="63" xfId="0" applyFont="1" applyFill="1" applyBorder="1" applyAlignment="1">
      <alignment horizontal="left" vertical="center" wrapText="1"/>
    </xf>
    <xf numFmtId="0" fontId="51" fillId="0" borderId="64" xfId="0" applyFont="1" applyFill="1" applyBorder="1" applyAlignment="1">
      <alignment horizontal="left" vertical="center" wrapText="1"/>
    </xf>
    <xf numFmtId="0" fontId="52" fillId="14" borderId="37" xfId="0" applyFont="1" applyFill="1" applyBorder="1" applyAlignment="1">
      <alignment horizontal="left" vertical="center" readingOrder="1"/>
    </xf>
    <xf numFmtId="0" fontId="63" fillId="0" borderId="76" xfId="0" applyFont="1" applyBorder="1" applyAlignment="1"/>
    <xf numFmtId="0" fontId="0" fillId="0" borderId="76" xfId="0" applyBorder="1" applyAlignment="1"/>
    <xf numFmtId="4" fontId="32" fillId="18" borderId="30" xfId="0" applyNumberFormat="1" applyFont="1" applyFill="1" applyBorder="1" applyAlignment="1" applyProtection="1">
      <alignment horizontal="center" vertical="center" wrapText="1"/>
      <protection locked="0"/>
    </xf>
    <xf numFmtId="4" fontId="63" fillId="18" borderId="3" xfId="0" applyNumberFormat="1" applyFont="1" applyFill="1" applyBorder="1" applyAlignment="1">
      <alignment horizontal="center"/>
    </xf>
    <xf numFmtId="0" fontId="49" fillId="7" borderId="40" xfId="0" applyFont="1" applyFill="1" applyBorder="1" applyAlignment="1">
      <alignment horizontal="left" vertical="center" wrapText="1"/>
    </xf>
    <xf numFmtId="0" fontId="40" fillId="7" borderId="0" xfId="0" applyFont="1" applyFill="1" applyBorder="1" applyAlignment="1">
      <alignment horizontal="center"/>
    </xf>
    <xf numFmtId="164" fontId="38" fillId="7" borderId="0" xfId="0" applyNumberFormat="1" applyFont="1" applyFill="1" applyBorder="1"/>
    <xf numFmtId="164" fontId="22" fillId="8" borderId="0" xfId="0" applyNumberFormat="1" applyFont="1" applyFill="1" applyBorder="1" applyAlignment="1">
      <alignment horizontal="right" vertical="center" wrapText="1"/>
    </xf>
    <xf numFmtId="164" fontId="22" fillId="8" borderId="0" xfId="0" applyNumberFormat="1" applyFont="1" applyFill="1" applyBorder="1" applyAlignment="1">
      <alignment horizontal="center" vertical="center" wrapText="1"/>
    </xf>
    <xf numFmtId="164" fontId="27" fillId="8" borderId="0" xfId="0" applyNumberFormat="1" applyFont="1" applyFill="1" applyBorder="1" applyAlignment="1">
      <alignment vertical="center"/>
    </xf>
    <xf numFmtId="164" fontId="30" fillId="8" borderId="0" xfId="0" applyNumberFormat="1" applyFont="1" applyFill="1" applyBorder="1" applyAlignment="1">
      <alignment vertical="center"/>
    </xf>
    <xf numFmtId="0" fontId="27" fillId="8" borderId="0" xfId="0" applyFont="1" applyFill="1" applyBorder="1" applyAlignment="1">
      <alignment horizontal="center" vertical="center"/>
    </xf>
    <xf numFmtId="0" fontId="40" fillId="4" borderId="0" xfId="0" applyFont="1" applyFill="1" applyBorder="1" applyAlignment="1">
      <alignment horizontal="center"/>
    </xf>
    <xf numFmtId="164" fontId="38" fillId="4" borderId="0" xfId="0" applyNumberFormat="1" applyFont="1" applyFill="1" applyBorder="1"/>
    <xf numFmtId="0" fontId="40" fillId="4" borderId="1" xfId="0" applyFont="1" applyFill="1" applyBorder="1" applyAlignment="1">
      <alignment horizontal="center"/>
    </xf>
    <xf numFmtId="0" fontId="40" fillId="5" borderId="1" xfId="0" applyFont="1" applyFill="1" applyBorder="1" applyAlignment="1">
      <alignment horizontal="center"/>
    </xf>
    <xf numFmtId="0" fontId="40" fillId="4" borderId="1" xfId="0" applyFont="1" applyFill="1" applyBorder="1" applyAlignment="1">
      <alignment horizontal="center"/>
    </xf>
    <xf numFmtId="164" fontId="64" fillId="13" borderId="1" xfId="0" applyNumberFormat="1" applyFont="1" applyFill="1" applyBorder="1"/>
    <xf numFmtId="0" fontId="0" fillId="13" borderId="1" xfId="0" applyFill="1" applyBorder="1"/>
    <xf numFmtId="164" fontId="38" fillId="5" borderId="14" xfId="0" applyNumberFormat="1" applyFont="1" applyFill="1" applyBorder="1" applyAlignment="1">
      <alignment horizontal="center" vertical="center" wrapText="1"/>
    </xf>
    <xf numFmtId="164" fontId="64" fillId="4" borderId="0" xfId="0" applyNumberFormat="1" applyFont="1" applyFill="1" applyBorder="1"/>
    <xf numFmtId="0" fontId="0" fillId="0" borderId="0" xfId="0" applyBorder="1" applyAlignment="1"/>
    <xf numFmtId="0" fontId="0" fillId="0" borderId="0" xfId="0" applyBorder="1" applyAlignment="1">
      <alignment wrapText="1"/>
    </xf>
    <xf numFmtId="0" fontId="40" fillId="10" borderId="1" xfId="0" applyFont="1" applyFill="1" applyBorder="1" applyAlignment="1">
      <alignment horizontal="center"/>
    </xf>
    <xf numFmtId="0" fontId="40" fillId="10" borderId="1" xfId="0" applyFont="1" applyFill="1" applyBorder="1" applyAlignment="1">
      <alignment horizontal="center"/>
    </xf>
    <xf numFmtId="164" fontId="20" fillId="10" borderId="1" xfId="0" applyNumberFormat="1" applyFont="1" applyFill="1" applyBorder="1"/>
    <xf numFmtId="0" fontId="38" fillId="5" borderId="1" xfId="0" applyFont="1" applyFill="1" applyBorder="1" applyAlignment="1">
      <alignment horizontal="center" vertical="center"/>
    </xf>
    <xf numFmtId="0" fontId="49" fillId="0" borderId="1" xfId="0" applyFont="1" applyFill="1" applyBorder="1" applyAlignment="1">
      <alignment horizontal="left" vertical="center" wrapText="1"/>
    </xf>
    <xf numFmtId="4" fontId="50" fillId="0" borderId="11" xfId="4" applyNumberFormat="1" applyFont="1" applyFill="1" applyBorder="1" applyAlignment="1">
      <alignment vertical="center" wrapText="1"/>
    </xf>
    <xf numFmtId="0" fontId="48" fillId="10" borderId="38" xfId="0" applyFont="1" applyFill="1" applyBorder="1" applyAlignment="1">
      <alignment horizontal="left" vertical="center"/>
    </xf>
    <xf numFmtId="0" fontId="48" fillId="10" borderId="39" xfId="0" applyFont="1" applyFill="1" applyBorder="1" applyAlignment="1">
      <alignment horizontal="left" vertical="center"/>
    </xf>
    <xf numFmtId="0" fontId="20" fillId="10" borderId="37" xfId="0" applyFont="1" applyFill="1" applyBorder="1" applyAlignment="1">
      <alignment horizontal="left" vertical="center"/>
    </xf>
    <xf numFmtId="4" fontId="20" fillId="10" borderId="38" xfId="0" applyNumberFormat="1" applyFont="1" applyFill="1" applyBorder="1" applyAlignment="1">
      <alignment horizontal="right" vertical="center"/>
    </xf>
    <xf numFmtId="0" fontId="38" fillId="11" borderId="0" xfId="0" applyFont="1" applyFill="1" applyBorder="1" applyAlignment="1">
      <alignment horizontal="center"/>
    </xf>
    <xf numFmtId="164" fontId="38" fillId="17" borderId="1" xfId="0" applyNumberFormat="1" applyFont="1" applyFill="1" applyBorder="1"/>
    <xf numFmtId="164" fontId="38" fillId="16" borderId="1" xfId="0" applyNumberFormat="1" applyFont="1" applyFill="1" applyBorder="1"/>
    <xf numFmtId="0" fontId="60" fillId="0" borderId="82" xfId="0" applyFont="1" applyFill="1" applyBorder="1" applyAlignment="1">
      <alignment horizontal="left" vertical="center" wrapText="1"/>
    </xf>
    <xf numFmtId="4" fontId="49" fillId="0" borderId="83" xfId="0" applyNumberFormat="1" applyFont="1" applyFill="1" applyBorder="1" applyAlignment="1">
      <alignment horizontal="right" vertical="center" wrapText="1"/>
    </xf>
    <xf numFmtId="0" fontId="32" fillId="11" borderId="40" xfId="0" applyFont="1" applyFill="1" applyBorder="1" applyAlignment="1">
      <alignment horizontal="left" vertical="center" wrapText="1"/>
    </xf>
    <xf numFmtId="4" fontId="32" fillId="11" borderId="44" xfId="0" applyNumberFormat="1" applyFont="1" applyFill="1" applyBorder="1" applyAlignment="1">
      <alignment horizontal="right" vertical="center" wrapText="1"/>
    </xf>
    <xf numFmtId="0" fontId="29" fillId="0" borderId="0" xfId="0" applyFont="1" applyAlignment="1" applyProtection="1">
      <alignment horizontal="center" vertical="center" wrapText="1"/>
      <protection locked="0"/>
    </xf>
    <xf numFmtId="0" fontId="38" fillId="0" borderId="71" xfId="0" applyFont="1" applyBorder="1" applyAlignment="1" applyProtection="1">
      <alignment horizontal="center"/>
      <protection locked="0"/>
    </xf>
    <xf numFmtId="0" fontId="40" fillId="0" borderId="13" xfId="0" applyFont="1" applyFill="1" applyBorder="1" applyAlignment="1">
      <alignment horizontal="left" vertical="center"/>
    </xf>
    <xf numFmtId="0" fontId="40" fillId="0" borderId="11" xfId="0" applyFont="1" applyFill="1" applyBorder="1" applyAlignment="1">
      <alignment horizontal="left" vertical="center"/>
    </xf>
    <xf numFmtId="0" fontId="40" fillId="0" borderId="13" xfId="0" applyFont="1" applyBorder="1"/>
    <xf numFmtId="0" fontId="40" fillId="0" borderId="11" xfId="0" applyFont="1" applyBorder="1"/>
    <xf numFmtId="0" fontId="40" fillId="0" borderId="14" xfId="0" applyFont="1" applyBorder="1"/>
    <xf numFmtId="4" fontId="40" fillId="10" borderId="4" xfId="0" applyNumberFormat="1" applyFont="1" applyFill="1" applyBorder="1" applyProtection="1">
      <protection locked="0"/>
    </xf>
    <xf numFmtId="0" fontId="40" fillId="10" borderId="2" xfId="0" applyFont="1" applyFill="1" applyBorder="1" applyProtection="1">
      <protection locked="0"/>
    </xf>
    <xf numFmtId="0" fontId="32" fillId="0" borderId="4" xfId="0" applyFont="1" applyFill="1" applyBorder="1" applyAlignment="1">
      <alignment horizontal="left" vertical="center" wrapText="1"/>
    </xf>
    <xf numFmtId="0" fontId="32" fillId="0" borderId="13" xfId="0" applyFont="1" applyFill="1" applyBorder="1" applyAlignment="1">
      <alignment horizontal="left" vertical="center" wrapText="1"/>
    </xf>
    <xf numFmtId="4" fontId="40" fillId="0" borderId="6" xfId="0" applyNumberFormat="1" applyFont="1" applyBorder="1" applyProtection="1">
      <protection locked="0"/>
    </xf>
    <xf numFmtId="4" fontId="40" fillId="10" borderId="6" xfId="0" applyNumberFormat="1" applyFont="1" applyFill="1" applyBorder="1" applyProtection="1">
      <protection locked="0"/>
    </xf>
    <xf numFmtId="164" fontId="24" fillId="5" borderId="83" xfId="0" applyNumberFormat="1" applyFont="1" applyFill="1" applyBorder="1" applyAlignment="1" applyProtection="1">
      <alignment horizontal="center" vertical="center" wrapText="1"/>
      <protection locked="0"/>
    </xf>
    <xf numFmtId="164" fontId="24" fillId="5" borderId="82" xfId="0" applyNumberFormat="1" applyFont="1" applyFill="1" applyBorder="1" applyAlignment="1" applyProtection="1">
      <alignment horizontal="center" vertical="center" wrapText="1"/>
      <protection locked="0"/>
    </xf>
    <xf numFmtId="164" fontId="24" fillId="5" borderId="56" xfId="0" applyNumberFormat="1" applyFont="1" applyFill="1" applyBorder="1" applyAlignment="1" applyProtection="1">
      <alignment horizontal="center" vertical="center" wrapText="1"/>
      <protection locked="0"/>
    </xf>
    <xf numFmtId="0" fontId="32" fillId="10" borderId="1" xfId="0" applyFont="1" applyFill="1" applyBorder="1" applyAlignment="1" applyProtection="1">
      <alignment horizontal="left" vertical="center"/>
      <protection locked="0"/>
    </xf>
    <xf numFmtId="4" fontId="32" fillId="10" borderId="1" xfId="0" applyNumberFormat="1" applyFont="1" applyFill="1" applyBorder="1" applyAlignment="1" applyProtection="1">
      <alignment horizontal="left" vertical="center"/>
      <protection locked="0"/>
    </xf>
    <xf numFmtId="4" fontId="63" fillId="10" borderId="1" xfId="0" applyNumberFormat="1" applyFont="1" applyFill="1" applyBorder="1" applyAlignment="1">
      <alignment wrapText="1"/>
    </xf>
    <xf numFmtId="4" fontId="40" fillId="10" borderId="1" xfId="0" applyNumberFormat="1" applyFont="1" applyFill="1" applyBorder="1" applyProtection="1">
      <protection locked="0"/>
    </xf>
    <xf numFmtId="4" fontId="32" fillId="19" borderId="41" xfId="0" applyNumberFormat="1" applyFont="1" applyFill="1" applyBorder="1" applyAlignment="1">
      <alignment horizontal="right" vertical="center" wrapText="1"/>
    </xf>
    <xf numFmtId="0" fontId="48" fillId="19" borderId="40" xfId="0" applyFont="1" applyFill="1" applyBorder="1" applyAlignment="1">
      <alignment horizontal="left" vertical="center" wrapText="1"/>
    </xf>
    <xf numFmtId="0" fontId="65" fillId="13" borderId="1" xfId="0" applyFont="1" applyFill="1" applyBorder="1"/>
    <xf numFmtId="4" fontId="20" fillId="13" borderId="1" xfId="0" applyNumberFormat="1" applyFont="1" applyFill="1" applyBorder="1"/>
    <xf numFmtId="164" fontId="20" fillId="13" borderId="1" xfId="0" applyNumberFormat="1" applyFont="1" applyFill="1" applyBorder="1"/>
    <xf numFmtId="2" fontId="50" fillId="0" borderId="11" xfId="4" applyNumberFormat="1" applyFont="1" applyFill="1" applyBorder="1" applyAlignment="1">
      <alignment vertical="center" wrapText="1"/>
    </xf>
    <xf numFmtId="0" fontId="32" fillId="4" borderId="0" xfId="0" applyFont="1" applyFill="1" applyBorder="1" applyAlignment="1" applyProtection="1">
      <alignment horizontal="center" vertical="center" wrapText="1"/>
      <protection locked="0"/>
    </xf>
    <xf numFmtId="0" fontId="7" fillId="4" borderId="0" xfId="0" applyFont="1" applyFill="1" applyBorder="1" applyAlignment="1" applyProtection="1">
      <alignment horizontal="center" vertical="center" wrapText="1"/>
      <protection locked="0"/>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56" fillId="0" borderId="15" xfId="0" applyFont="1" applyFill="1" applyBorder="1" applyAlignment="1" applyProtection="1">
      <alignment horizontal="center" vertical="center"/>
      <protection locked="0"/>
    </xf>
    <xf numFmtId="0" fontId="56" fillId="0" borderId="16" xfId="0"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34" fillId="5" borderId="0" xfId="0" applyFont="1" applyFill="1" applyBorder="1" applyAlignment="1" applyProtection="1">
      <alignment horizontal="center" vertical="center" wrapText="1"/>
      <protection locked="0"/>
    </xf>
    <xf numFmtId="164" fontId="23" fillId="0" borderId="37" xfId="0" applyNumberFormat="1" applyFont="1" applyFill="1" applyBorder="1" applyAlignment="1" applyProtection="1">
      <alignment horizontal="center" vertical="center" wrapText="1"/>
      <protection locked="0"/>
    </xf>
    <xf numFmtId="164" fontId="23" fillId="0" borderId="39" xfId="0" applyNumberFormat="1" applyFont="1" applyFill="1" applyBorder="1" applyAlignment="1" applyProtection="1">
      <alignment horizontal="center" vertical="center" wrapText="1"/>
      <protection locked="0"/>
    </xf>
    <xf numFmtId="0" fontId="20" fillId="8" borderId="12" xfId="0" applyFont="1" applyFill="1" applyBorder="1" applyAlignment="1" applyProtection="1">
      <alignment horizontal="center" vertical="center"/>
      <protection locked="0"/>
    </xf>
    <xf numFmtId="0" fontId="20" fillId="8" borderId="72" xfId="0" applyFont="1" applyFill="1" applyBorder="1" applyAlignment="1" applyProtection="1">
      <alignment horizontal="center" vertical="center"/>
      <protection locked="0"/>
    </xf>
    <xf numFmtId="0" fontId="20" fillId="8" borderId="74" xfId="0" applyFont="1" applyFill="1" applyBorder="1" applyAlignment="1" applyProtection="1">
      <alignment horizontal="center" vertical="center"/>
      <protection locked="0"/>
    </xf>
    <xf numFmtId="0" fontId="29" fillId="0" borderId="0" xfId="0" applyFont="1" applyAlignment="1" applyProtection="1">
      <alignment horizontal="center" vertical="center" wrapText="1"/>
      <protection locked="0"/>
    </xf>
    <xf numFmtId="0" fontId="35" fillId="6" borderId="0" xfId="0" applyFont="1" applyFill="1" applyAlignment="1" applyProtection="1">
      <alignment horizontal="center" vertical="center"/>
      <protection locked="0"/>
    </xf>
    <xf numFmtId="0" fontId="38" fillId="0" borderId="65" xfId="0" applyFont="1" applyBorder="1" applyAlignment="1" applyProtection="1">
      <alignment horizontal="center"/>
      <protection locked="0"/>
    </xf>
    <xf numFmtId="0" fontId="38" fillId="0" borderId="71" xfId="0" applyFont="1" applyBorder="1" applyAlignment="1" applyProtection="1">
      <alignment horizontal="center"/>
      <protection locked="0"/>
    </xf>
    <xf numFmtId="0" fontId="38" fillId="0" borderId="66" xfId="0" applyFont="1" applyBorder="1" applyAlignment="1" applyProtection="1">
      <alignment horizontal="center"/>
      <protection locked="0"/>
    </xf>
    <xf numFmtId="0" fontId="36" fillId="6" borderId="0" xfId="0" applyFont="1" applyFill="1" applyAlignment="1" applyProtection="1">
      <alignment horizontal="center" vertical="center"/>
      <protection locked="0"/>
    </xf>
    <xf numFmtId="0" fontId="32" fillId="18" borderId="8" xfId="0" applyFont="1" applyFill="1" applyBorder="1" applyAlignment="1" applyProtection="1">
      <alignment horizontal="left" vertical="center" wrapText="1"/>
      <protection locked="0"/>
    </xf>
    <xf numFmtId="0" fontId="0" fillId="18" borderId="30" xfId="0" applyFill="1" applyBorder="1" applyAlignment="1">
      <alignment horizontal="left" vertical="center" wrapText="1"/>
    </xf>
    <xf numFmtId="0" fontId="38" fillId="18" borderId="64" xfId="0" applyFont="1" applyFill="1" applyBorder="1" applyAlignment="1" applyProtection="1">
      <alignment wrapText="1"/>
    </xf>
    <xf numFmtId="0" fontId="0" fillId="18" borderId="3" xfId="0" applyFill="1" applyBorder="1" applyAlignment="1">
      <alignment wrapText="1"/>
    </xf>
    <xf numFmtId="0" fontId="38" fillId="18" borderId="64" xfId="0" applyFont="1" applyFill="1" applyBorder="1" applyAlignment="1" applyProtection="1"/>
    <xf numFmtId="0" fontId="63" fillId="18" borderId="3" xfId="0" applyFont="1" applyFill="1" applyBorder="1" applyAlignment="1"/>
    <xf numFmtId="0" fontId="38" fillId="10" borderId="64" xfId="0" applyFont="1" applyFill="1" applyBorder="1" applyAlignment="1" applyProtection="1">
      <alignment wrapText="1"/>
      <protection locked="0"/>
    </xf>
    <xf numFmtId="0" fontId="63" fillId="10" borderId="3" xfId="0" applyFont="1" applyFill="1" applyBorder="1" applyAlignment="1">
      <alignment wrapText="1"/>
    </xf>
    <xf numFmtId="0" fontId="63" fillId="10" borderId="6" xfId="0" applyFont="1" applyFill="1" applyBorder="1" applyAlignment="1">
      <alignment wrapText="1"/>
    </xf>
    <xf numFmtId="0" fontId="32" fillId="10" borderId="8" xfId="0" applyFont="1" applyFill="1" applyBorder="1" applyAlignment="1" applyProtection="1">
      <alignment horizontal="left" vertical="center"/>
      <protection locked="0"/>
    </xf>
    <xf numFmtId="0" fontId="0" fillId="0" borderId="30" xfId="0" applyBorder="1" applyAlignment="1">
      <alignment horizontal="left" vertical="center"/>
    </xf>
    <xf numFmtId="164" fontId="20" fillId="4" borderId="43" xfId="0" applyNumberFormat="1" applyFont="1" applyFill="1" applyBorder="1" applyAlignment="1">
      <alignment wrapText="1"/>
    </xf>
    <xf numFmtId="0" fontId="0" fillId="0" borderId="43" xfId="0" applyBorder="1" applyAlignment="1">
      <alignment wrapText="1"/>
    </xf>
    <xf numFmtId="0" fontId="40" fillId="4" borderId="1" xfId="0" applyFont="1" applyFill="1" applyBorder="1" applyAlignment="1">
      <alignment horizontal="center"/>
    </xf>
    <xf numFmtId="0" fontId="0" fillId="0" borderId="1" xfId="0" applyBorder="1" applyAlignment="1"/>
    <xf numFmtId="0" fontId="39" fillId="6" borderId="0" xfId="0" applyFont="1" applyFill="1" applyBorder="1" applyAlignment="1" applyProtection="1">
      <alignment horizontal="center" vertical="center"/>
    </xf>
    <xf numFmtId="164" fontId="41" fillId="0" borderId="8" xfId="0" applyNumberFormat="1" applyFont="1" applyBorder="1" applyAlignment="1">
      <alignment horizontal="center"/>
    </xf>
    <xf numFmtId="164" fontId="41" fillId="0" borderId="30" xfId="0" applyNumberFormat="1" applyFont="1" applyBorder="1" applyAlignment="1">
      <alignment horizontal="center"/>
    </xf>
    <xf numFmtId="164" fontId="41" fillId="0" borderId="9" xfId="0" applyNumberFormat="1" applyFont="1" applyBorder="1" applyAlignment="1">
      <alignment horizontal="center"/>
    </xf>
    <xf numFmtId="0" fontId="62" fillId="0" borderId="0" xfId="0" applyFont="1" applyFill="1" applyBorder="1" applyAlignment="1">
      <alignment horizontal="center" vertical="center"/>
    </xf>
    <xf numFmtId="0" fontId="38" fillId="5" borderId="12" xfId="0" applyFont="1" applyFill="1" applyBorder="1" applyAlignment="1">
      <alignment horizontal="center" vertical="center"/>
    </xf>
    <xf numFmtId="0" fontId="63" fillId="0" borderId="72" xfId="0" applyFont="1" applyBorder="1" applyAlignment="1">
      <alignment vertical="center"/>
    </xf>
    <xf numFmtId="0" fontId="63" fillId="0" borderId="49" xfId="0" applyFont="1" applyBorder="1" applyAlignment="1">
      <alignment vertical="center"/>
    </xf>
    <xf numFmtId="164" fontId="41" fillId="0" borderId="8" xfId="0" applyNumberFormat="1" applyFont="1" applyBorder="1" applyAlignment="1">
      <alignment horizontal="center" wrapText="1"/>
    </xf>
    <xf numFmtId="0" fontId="0" fillId="0" borderId="30" xfId="0" applyBorder="1" applyAlignment="1">
      <alignment horizontal="center" wrapText="1"/>
    </xf>
    <xf numFmtId="0" fontId="0" fillId="0" borderId="9" xfId="0" applyBorder="1" applyAlignment="1">
      <alignment horizontal="center" wrapText="1"/>
    </xf>
    <xf numFmtId="0" fontId="40" fillId="4" borderId="2" xfId="0" applyFont="1" applyFill="1" applyBorder="1" applyAlignment="1">
      <alignment horizontal="center"/>
    </xf>
    <xf numFmtId="0" fontId="0" fillId="0" borderId="3" xfId="0" applyBorder="1" applyAlignment="1"/>
    <xf numFmtId="0" fontId="0" fillId="0" borderId="6" xfId="0" applyBorder="1" applyAlignment="1"/>
    <xf numFmtId="0" fontId="40" fillId="10" borderId="1" xfId="0" applyFont="1" applyFill="1" applyBorder="1" applyAlignment="1">
      <alignment horizontal="center"/>
    </xf>
    <xf numFmtId="0" fontId="0" fillId="10" borderId="1" xfId="0" applyFill="1" applyBorder="1" applyAlignment="1"/>
    <xf numFmtId="0" fontId="38" fillId="5" borderId="2" xfId="0" applyFont="1" applyFill="1" applyBorder="1" applyAlignment="1">
      <alignment horizontal="center"/>
    </xf>
    <xf numFmtId="0" fontId="63" fillId="0" borderId="3" xfId="0" applyFont="1" applyBorder="1" applyAlignment="1">
      <alignment horizontal="center"/>
    </xf>
    <xf numFmtId="0" fontId="40" fillId="7" borderId="3" xfId="0" applyFont="1" applyFill="1" applyBorder="1" applyAlignment="1">
      <alignment horizontal="center"/>
    </xf>
    <xf numFmtId="0" fontId="40" fillId="7" borderId="6" xfId="0" applyFont="1" applyFill="1" applyBorder="1" applyAlignment="1">
      <alignment horizontal="center"/>
    </xf>
    <xf numFmtId="164" fontId="40" fillId="0" borderId="14" xfId="0" applyNumberFormat="1" applyFont="1" applyFill="1" applyBorder="1" applyAlignment="1">
      <alignment horizontal="center" vertical="center" wrapText="1"/>
    </xf>
    <xf numFmtId="164" fontId="40" fillId="0" borderId="56" xfId="0" applyNumberFormat="1" applyFont="1" applyFill="1" applyBorder="1" applyAlignment="1">
      <alignment horizontal="center" vertical="center" wrapText="1"/>
    </xf>
    <xf numFmtId="0" fontId="40" fillId="7" borderId="1" xfId="0" applyFont="1" applyFill="1" applyBorder="1" applyAlignment="1">
      <alignment horizontal="center" wrapText="1"/>
    </xf>
    <xf numFmtId="0" fontId="0" fillId="0" borderId="1" xfId="0" applyBorder="1" applyAlignment="1">
      <alignment horizontal="center" wrapText="1"/>
    </xf>
    <xf numFmtId="0" fontId="38" fillId="5" borderId="2" xfId="0" applyFont="1" applyFill="1" applyBorder="1" applyAlignment="1">
      <alignment horizontal="center" vertical="center" wrapText="1"/>
    </xf>
    <xf numFmtId="0" fontId="63" fillId="0" borderId="3" xfId="0" applyFont="1" applyBorder="1" applyAlignment="1">
      <alignment horizontal="center" vertical="center" wrapText="1"/>
    </xf>
    <xf numFmtId="0" fontId="63" fillId="0" borderId="76" xfId="0" applyFont="1" applyBorder="1" applyAlignment="1">
      <alignment horizontal="center" vertical="center" wrapText="1"/>
    </xf>
    <xf numFmtId="164" fontId="22" fillId="8" borderId="2" xfId="0" applyNumberFormat="1" applyFont="1" applyFill="1" applyBorder="1" applyAlignment="1">
      <alignment horizontal="right" vertical="center" wrapText="1"/>
    </xf>
    <xf numFmtId="164" fontId="22" fillId="8" borderId="3" xfId="0" applyNumberFormat="1" applyFont="1" applyFill="1" applyBorder="1" applyAlignment="1">
      <alignment horizontal="right" vertical="center" wrapText="1"/>
    </xf>
    <xf numFmtId="164" fontId="22" fillId="8" borderId="6" xfId="0" applyNumberFormat="1" applyFont="1" applyFill="1" applyBorder="1" applyAlignment="1">
      <alignment horizontal="right" vertical="center" wrapText="1"/>
    </xf>
    <xf numFmtId="0" fontId="42" fillId="2" borderId="2" xfId="0" applyFont="1" applyFill="1" applyBorder="1" applyAlignment="1">
      <alignment horizontal="right" vertical="center"/>
    </xf>
    <xf numFmtId="0" fontId="42" fillId="2" borderId="3" xfId="0" applyFont="1" applyFill="1" applyBorder="1" applyAlignment="1">
      <alignment horizontal="right" vertical="center"/>
    </xf>
    <xf numFmtId="0" fontId="42" fillId="2" borderId="6" xfId="0" applyFont="1" applyFill="1" applyBorder="1" applyAlignment="1">
      <alignment horizontal="right" vertical="center"/>
    </xf>
    <xf numFmtId="0" fontId="27" fillId="5" borderId="0" xfId="0" applyFont="1" applyFill="1" applyBorder="1" applyAlignment="1" applyProtection="1">
      <alignment horizontal="left" vertical="center" wrapText="1"/>
      <protection locked="0"/>
    </xf>
    <xf numFmtId="0" fontId="53" fillId="5" borderId="0" xfId="0" applyFont="1" applyFill="1" applyBorder="1" applyAlignment="1" applyProtection="1">
      <alignment horizontal="left" vertical="center" wrapText="1"/>
      <protection locked="0"/>
    </xf>
    <xf numFmtId="0" fontId="48" fillId="15" borderId="60" xfId="0" applyFont="1" applyFill="1" applyBorder="1" applyAlignment="1">
      <alignment horizontal="right" vertical="center"/>
    </xf>
    <xf numFmtId="0" fontId="48" fillId="15" borderId="50" xfId="0" applyFont="1" applyFill="1" applyBorder="1" applyAlignment="1">
      <alignment horizontal="right" vertical="center"/>
    </xf>
    <xf numFmtId="0" fontId="52" fillId="14" borderId="37" xfId="0" applyFont="1" applyFill="1" applyBorder="1" applyAlignment="1">
      <alignment horizontal="left" vertical="center"/>
    </xf>
    <xf numFmtId="0" fontId="52" fillId="14" borderId="77" xfId="0" applyFont="1" applyFill="1" applyBorder="1" applyAlignment="1">
      <alignment horizontal="left" vertical="center"/>
    </xf>
    <xf numFmtId="0" fontId="26" fillId="0" borderId="62"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61" xfId="0" applyFont="1" applyFill="1" applyBorder="1" applyAlignment="1">
      <alignment horizontal="left" vertical="center" wrapText="1"/>
    </xf>
    <xf numFmtId="0" fontId="26" fillId="0" borderId="48" xfId="0" applyFont="1" applyFill="1" applyBorder="1" applyAlignment="1">
      <alignment horizontal="left" vertical="center" wrapText="1"/>
    </xf>
    <xf numFmtId="0" fontId="32" fillId="7" borderId="64" xfId="0" applyFont="1" applyFill="1" applyBorder="1" applyAlignment="1">
      <alignment horizontal="left" vertical="center" wrapText="1"/>
    </xf>
    <xf numFmtId="0" fontId="32" fillId="7" borderId="3" xfId="0" applyFont="1" applyFill="1" applyBorder="1" applyAlignment="1">
      <alignment horizontal="left" vertical="center" wrapText="1"/>
    </xf>
    <xf numFmtId="0" fontId="32" fillId="7" borderId="76" xfId="0" applyFont="1" applyFill="1" applyBorder="1" applyAlignment="1">
      <alignment horizontal="left" vertical="center" wrapText="1"/>
    </xf>
    <xf numFmtId="0" fontId="35" fillId="10" borderId="0" xfId="0" applyFont="1" applyFill="1" applyAlignment="1">
      <alignment horizontal="center" vertical="center" wrapText="1"/>
    </xf>
    <xf numFmtId="0" fontId="35" fillId="10" borderId="0" xfId="0" applyFont="1" applyFill="1" applyAlignment="1">
      <alignment horizontal="center" vertical="center"/>
    </xf>
    <xf numFmtId="0" fontId="13" fillId="0" borderId="32" xfId="0" applyFont="1" applyBorder="1" applyAlignment="1">
      <alignment horizontal="left"/>
    </xf>
    <xf numFmtId="0" fontId="13" fillId="0" borderId="18" xfId="0" applyFont="1" applyBorder="1" applyAlignment="1">
      <alignment horizontal="left"/>
    </xf>
    <xf numFmtId="0" fontId="13" fillId="0" borderId="68" xfId="0" applyFont="1" applyBorder="1" applyAlignment="1">
      <alignment horizontal="left"/>
    </xf>
    <xf numFmtId="0" fontId="13" fillId="0" borderId="69" xfId="0" applyFont="1" applyBorder="1" applyAlignment="1">
      <alignment horizontal="left"/>
    </xf>
    <xf numFmtId="0" fontId="48" fillId="14" borderId="37" xfId="0" applyFont="1" applyFill="1" applyBorder="1" applyAlignment="1">
      <alignment horizontal="left" vertical="center"/>
    </xf>
    <xf numFmtId="0" fontId="48" fillId="14" borderId="38" xfId="0" applyFont="1" applyFill="1" applyBorder="1" applyAlignment="1">
      <alignment horizontal="left" vertical="center"/>
    </xf>
    <xf numFmtId="0" fontId="48" fillId="14" borderId="39" xfId="0" applyFont="1" applyFill="1" applyBorder="1" applyAlignment="1">
      <alignment horizontal="left" vertical="center"/>
    </xf>
    <xf numFmtId="0" fontId="38" fillId="10" borderId="37" xfId="4" applyFont="1" applyFill="1" applyBorder="1" applyAlignment="1">
      <alignment horizontal="center" vertical="center" wrapText="1"/>
    </xf>
    <xf numFmtId="0" fontId="38" fillId="10" borderId="38" xfId="4" applyFont="1" applyFill="1" applyBorder="1" applyAlignment="1">
      <alignment horizontal="center" vertical="center" wrapText="1"/>
    </xf>
    <xf numFmtId="0" fontId="38" fillId="10" borderId="39" xfId="4" applyFont="1" applyFill="1" applyBorder="1" applyAlignment="1">
      <alignment horizontal="center" vertical="center" wrapText="1"/>
    </xf>
    <xf numFmtId="164" fontId="49" fillId="0" borderId="16" xfId="0" applyNumberFormat="1" applyFont="1" applyFill="1" applyBorder="1" applyAlignment="1">
      <alignment horizontal="left" vertical="center" wrapText="1"/>
    </xf>
    <xf numFmtId="164" fontId="49" fillId="0" borderId="17" xfId="0" applyNumberFormat="1" applyFont="1" applyFill="1" applyBorder="1" applyAlignment="1">
      <alignment horizontal="left" vertical="center" wrapText="1"/>
    </xf>
    <xf numFmtId="164" fontId="49" fillId="0" borderId="0" xfId="0" applyNumberFormat="1" applyFont="1" applyFill="1" applyBorder="1" applyAlignment="1">
      <alignment horizontal="left" vertical="center" wrapText="1"/>
    </xf>
    <xf numFmtId="164" fontId="49" fillId="0" borderId="26" xfId="0" applyNumberFormat="1" applyFont="1" applyFill="1" applyBorder="1" applyAlignment="1">
      <alignment horizontal="left" vertical="center" wrapText="1"/>
    </xf>
    <xf numFmtId="164" fontId="49" fillId="0" borderId="27" xfId="0" applyNumberFormat="1" applyFont="1" applyFill="1" applyBorder="1" applyAlignment="1">
      <alignment horizontal="left" vertical="center" wrapText="1"/>
    </xf>
    <xf numFmtId="164" fontId="49" fillId="0" borderId="28" xfId="0" applyNumberFormat="1" applyFont="1" applyFill="1" applyBorder="1" applyAlignment="1">
      <alignment horizontal="left" vertical="center" wrapText="1"/>
    </xf>
    <xf numFmtId="164" fontId="58" fillId="0" borderId="67" xfId="0" applyNumberFormat="1" applyFont="1" applyFill="1" applyBorder="1" applyAlignment="1">
      <alignment horizontal="left" vertical="center" wrapText="1"/>
    </xf>
    <xf numFmtId="164" fontId="58" fillId="0" borderId="16" xfId="0" applyNumberFormat="1" applyFont="1" applyFill="1" applyBorder="1" applyAlignment="1">
      <alignment horizontal="left" vertical="center" wrapText="1"/>
    </xf>
    <xf numFmtId="164" fontId="58" fillId="0" borderId="17" xfId="0" applyNumberFormat="1" applyFont="1" applyFill="1" applyBorder="1" applyAlignment="1">
      <alignment horizontal="left" vertical="center" wrapText="1"/>
    </xf>
    <xf numFmtId="164" fontId="58" fillId="0" borderId="43" xfId="0" applyNumberFormat="1" applyFont="1" applyFill="1" applyBorder="1" applyAlignment="1">
      <alignment horizontal="left" vertical="center" wrapText="1"/>
    </xf>
    <xf numFmtId="164" fontId="58" fillId="0" borderId="0" xfId="0" applyNumberFormat="1" applyFont="1" applyFill="1" applyBorder="1" applyAlignment="1">
      <alignment horizontal="left" vertical="center" wrapText="1"/>
    </xf>
    <xf numFmtId="164" fontId="58" fillId="0" borderId="26" xfId="0" applyNumberFormat="1" applyFont="1" applyFill="1" applyBorder="1" applyAlignment="1">
      <alignment horizontal="left" vertical="center" wrapText="1"/>
    </xf>
    <xf numFmtId="164" fontId="58" fillId="0" borderId="35" xfId="0" applyNumberFormat="1" applyFont="1" applyFill="1" applyBorder="1" applyAlignment="1">
      <alignment horizontal="left" vertical="center" wrapText="1"/>
    </xf>
    <xf numFmtId="164" fontId="58" fillId="0" borderId="27" xfId="0" applyNumberFormat="1" applyFont="1" applyFill="1" applyBorder="1" applyAlignment="1">
      <alignment horizontal="left" vertical="center" wrapText="1"/>
    </xf>
    <xf numFmtId="164" fontId="58" fillId="0" borderId="28" xfId="0" applyNumberFormat="1" applyFont="1" applyFill="1" applyBorder="1" applyAlignment="1">
      <alignment horizontal="left" vertical="center" wrapText="1"/>
    </xf>
    <xf numFmtId="164" fontId="49" fillId="0" borderId="67" xfId="0" applyNumberFormat="1" applyFont="1" applyFill="1" applyBorder="1" applyAlignment="1">
      <alignment horizontal="left" vertical="center" wrapText="1"/>
    </xf>
    <xf numFmtId="164" fontId="49" fillId="0" borderId="43" xfId="0" applyNumberFormat="1" applyFont="1" applyFill="1" applyBorder="1" applyAlignment="1">
      <alignment horizontal="left" vertical="center" wrapText="1"/>
    </xf>
    <xf numFmtId="164" fontId="49" fillId="0" borderId="35" xfId="0" applyNumberFormat="1" applyFont="1" applyFill="1" applyBorder="1" applyAlignment="1">
      <alignment horizontal="left" vertical="center" wrapText="1"/>
    </xf>
    <xf numFmtId="164" fontId="49" fillId="11" borderId="84" xfId="0" applyNumberFormat="1" applyFont="1" applyFill="1" applyBorder="1" applyAlignment="1">
      <alignment horizontal="left" vertical="center" wrapText="1"/>
    </xf>
    <xf numFmtId="0" fontId="0" fillId="11" borderId="38" xfId="0" applyFill="1" applyBorder="1" applyAlignment="1">
      <alignment horizontal="left" vertical="center" wrapText="1"/>
    </xf>
    <xf numFmtId="0" fontId="0" fillId="11" borderId="39" xfId="0" applyFill="1" applyBorder="1" applyAlignment="1">
      <alignment horizontal="left" vertical="center" wrapText="1"/>
    </xf>
    <xf numFmtId="0" fontId="38" fillId="10" borderId="15" xfId="0" applyFont="1" applyFill="1" applyBorder="1" applyAlignment="1">
      <alignment horizontal="center" vertical="center"/>
    </xf>
    <xf numFmtId="0" fontId="38" fillId="10" borderId="16" xfId="0" applyFont="1" applyFill="1" applyBorder="1" applyAlignment="1">
      <alignment horizontal="center" vertical="center"/>
    </xf>
    <xf numFmtId="0" fontId="38" fillId="10" borderId="17" xfId="0" applyFont="1" applyFill="1" applyBorder="1" applyAlignment="1">
      <alignment horizontal="center" vertical="center"/>
    </xf>
    <xf numFmtId="0" fontId="40" fillId="0" borderId="4" xfId="0" applyFont="1" applyFill="1" applyBorder="1" applyAlignment="1">
      <alignment horizontal="left" vertical="center"/>
    </xf>
    <xf numFmtId="0" fontId="40" fillId="0" borderId="1" xfId="0" applyFont="1" applyFill="1" applyBorder="1" applyAlignment="1">
      <alignment horizontal="left" vertical="center"/>
    </xf>
    <xf numFmtId="0" fontId="32" fillId="7" borderId="63" xfId="0" applyFont="1" applyFill="1" applyBorder="1" applyAlignment="1">
      <alignment horizontal="left" vertical="center" wrapText="1"/>
    </xf>
    <xf numFmtId="0" fontId="32" fillId="7" borderId="29" xfId="0" applyFont="1" applyFill="1" applyBorder="1" applyAlignment="1">
      <alignment horizontal="left" vertical="center" wrapText="1"/>
    </xf>
    <xf numFmtId="0" fontId="32" fillId="7" borderId="79" xfId="0" applyFont="1" applyFill="1" applyBorder="1" applyAlignment="1">
      <alignment horizontal="left" vertical="center" wrapText="1"/>
    </xf>
    <xf numFmtId="0" fontId="48" fillId="11" borderId="37" xfId="0" applyFont="1" applyFill="1" applyBorder="1" applyAlignment="1">
      <alignment horizontal="left" vertical="center"/>
    </xf>
    <xf numFmtId="0" fontId="48" fillId="11" borderId="38" xfId="0" applyFont="1" applyFill="1" applyBorder="1" applyAlignment="1">
      <alignment horizontal="left" vertical="center"/>
    </xf>
    <xf numFmtId="0" fontId="48" fillId="11" borderId="39" xfId="0" applyFont="1" applyFill="1" applyBorder="1" applyAlignment="1">
      <alignment horizontal="left" vertical="center"/>
    </xf>
    <xf numFmtId="0" fontId="40" fillId="0" borderId="59" xfId="0" applyFont="1" applyFill="1" applyBorder="1" applyAlignment="1">
      <alignment horizontal="left" vertical="center"/>
    </xf>
    <xf numFmtId="0" fontId="40" fillId="0" borderId="46" xfId="0" applyFont="1" applyFill="1" applyBorder="1" applyAlignment="1">
      <alignment horizontal="left" vertical="center"/>
    </xf>
    <xf numFmtId="164" fontId="49" fillId="4" borderId="43" xfId="0" applyNumberFormat="1" applyFont="1" applyFill="1" applyBorder="1" applyAlignment="1">
      <alignment horizontal="center" vertical="center" wrapText="1"/>
    </xf>
    <xf numFmtId="164" fontId="49" fillId="4" borderId="0" xfId="0" applyNumberFormat="1" applyFont="1" applyFill="1" applyBorder="1" applyAlignment="1">
      <alignment horizontal="center" vertical="center" wrapText="1"/>
    </xf>
    <xf numFmtId="164" fontId="49" fillId="4" borderId="26" xfId="0" applyNumberFormat="1" applyFont="1" applyFill="1" applyBorder="1" applyAlignment="1">
      <alignment horizontal="center" vertical="center" wrapText="1"/>
    </xf>
    <xf numFmtId="164" fontId="49" fillId="4" borderId="35" xfId="0" applyNumberFormat="1" applyFont="1" applyFill="1" applyBorder="1" applyAlignment="1">
      <alignment horizontal="center" vertical="center" wrapText="1"/>
    </xf>
    <xf numFmtId="164" fontId="49" fillId="4" borderId="27" xfId="0" applyNumberFormat="1" applyFont="1" applyFill="1" applyBorder="1" applyAlignment="1">
      <alignment horizontal="center" vertical="center" wrapText="1"/>
    </xf>
    <xf numFmtId="164" fontId="49" fillId="4" borderId="28" xfId="0" applyNumberFormat="1" applyFont="1" applyFill="1" applyBorder="1" applyAlignment="1">
      <alignment horizontal="center" vertical="center" wrapText="1"/>
    </xf>
    <xf numFmtId="164" fontId="59" fillId="14" borderId="12" xfId="0" applyNumberFormat="1" applyFont="1" applyFill="1" applyBorder="1" applyAlignment="1">
      <alignment horizontal="center" vertical="center" wrapText="1"/>
    </xf>
    <xf numFmtId="164" fontId="59" fillId="14" borderId="72" xfId="0" applyNumberFormat="1" applyFont="1" applyFill="1" applyBorder="1" applyAlignment="1">
      <alignment horizontal="center" vertical="center" wrapText="1"/>
    </xf>
    <xf numFmtId="164" fontId="59" fillId="14" borderId="49" xfId="0" applyNumberFormat="1" applyFont="1" applyFill="1" applyBorder="1" applyAlignment="1">
      <alignment horizontal="center" vertical="center" wrapText="1"/>
    </xf>
    <xf numFmtId="164" fontId="59" fillId="14" borderId="45" xfId="0" applyNumberFormat="1" applyFont="1" applyFill="1" applyBorder="1" applyAlignment="1">
      <alignment horizontal="center" vertical="center" wrapText="1"/>
    </xf>
    <xf numFmtId="164" fontId="59" fillId="14" borderId="29" xfId="0" applyNumberFormat="1" applyFont="1" applyFill="1" applyBorder="1" applyAlignment="1">
      <alignment horizontal="center" vertical="center" wrapText="1"/>
    </xf>
    <xf numFmtId="164" fontId="59" fillId="14" borderId="7" xfId="0" applyNumberFormat="1" applyFont="1" applyFill="1" applyBorder="1" applyAlignment="1">
      <alignment horizontal="center" vertical="center" wrapText="1"/>
    </xf>
    <xf numFmtId="0" fontId="42" fillId="10" borderId="57" xfId="0" applyFont="1" applyFill="1" applyBorder="1" applyAlignment="1">
      <alignment horizontal="center" vertical="center"/>
    </xf>
    <xf numFmtId="0" fontId="42" fillId="10" borderId="58" xfId="0" applyFont="1" applyFill="1" applyBorder="1" applyAlignment="1">
      <alignment horizontal="center" vertical="center"/>
    </xf>
    <xf numFmtId="0" fontId="48" fillId="14" borderId="77" xfId="0" applyFont="1" applyFill="1" applyBorder="1" applyAlignment="1">
      <alignment horizontal="left" vertical="center"/>
    </xf>
    <xf numFmtId="0" fontId="38" fillId="10" borderId="8" xfId="0" applyFont="1" applyFill="1" applyBorder="1" applyAlignment="1">
      <alignment horizontal="center" vertical="center" wrapText="1"/>
    </xf>
    <xf numFmtId="0" fontId="38" fillId="10" borderId="30" xfId="0" applyFont="1" applyFill="1" applyBorder="1" applyAlignment="1">
      <alignment horizontal="center" vertical="center"/>
    </xf>
    <xf numFmtId="0" fontId="38" fillId="10" borderId="9" xfId="0" applyFont="1" applyFill="1" applyBorder="1" applyAlignment="1">
      <alignment horizontal="center" vertical="center"/>
    </xf>
  </cellXfs>
  <cellStyles count="6">
    <cellStyle name="Euro" xfId="5"/>
    <cellStyle name="Normal" xfId="0" builtinId="0"/>
    <cellStyle name="Normal 2" xfId="4"/>
    <cellStyle name="Normal_Annexe II - Annexe financière PME 2" xfId="3"/>
    <cellStyle name="Normal_Annexe III A - Modèle récapitulatif dépenses-recettes PME"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
  <sheetViews>
    <sheetView tabSelected="1" view="pageLayout" zoomScaleNormal="100" workbookViewId="0">
      <selection activeCell="E6" sqref="E6"/>
    </sheetView>
  </sheetViews>
  <sheetFormatPr baseColWidth="10" defaultColWidth="11.5703125" defaultRowHeight="15" outlineLevelCol="1" x14ac:dyDescent="0.25"/>
  <cols>
    <col min="1" max="1" width="28.5703125" style="49" customWidth="1" outlineLevel="1"/>
    <col min="2" max="2" width="33.42578125" style="49" customWidth="1" outlineLevel="1"/>
    <col min="3" max="3" width="25.5703125" style="49" customWidth="1" outlineLevel="1"/>
    <col min="4" max="4" width="17.140625" style="49" customWidth="1" outlineLevel="1"/>
    <col min="5" max="5" width="18.5703125" style="49" customWidth="1" outlineLevel="1"/>
    <col min="6" max="6" width="17.42578125" style="49" customWidth="1" outlineLevel="1"/>
    <col min="7" max="7" width="19.42578125" style="49" customWidth="1" outlineLevel="1"/>
    <col min="8" max="8" width="35.5703125" style="49" customWidth="1" outlineLevel="1"/>
    <col min="9" max="9" width="11.5703125" style="49"/>
    <col min="10" max="10" width="31.5703125" style="49" hidden="1" customWidth="1" outlineLevel="1"/>
    <col min="11" max="11" width="31" style="49" hidden="1" customWidth="1" outlineLevel="1"/>
    <col min="12" max="12" width="25.5703125" style="49" hidden="1" customWidth="1" outlineLevel="1"/>
    <col min="13" max="15" width="11.5703125" style="49" hidden="1" customWidth="1" outlineLevel="1"/>
    <col min="16" max="16" width="12.7109375" style="49" hidden="1" customWidth="1" outlineLevel="1"/>
    <col min="17" max="19" width="11.5703125" style="49" hidden="1" customWidth="1" outlineLevel="1"/>
    <col min="20" max="20" width="11.5703125" style="49" collapsed="1"/>
    <col min="21" max="16384" width="11.5703125" style="49"/>
  </cols>
  <sheetData>
    <row r="1" spans="1:19" x14ac:dyDescent="0.25">
      <c r="A1" s="105" t="s">
        <v>6</v>
      </c>
      <c r="B1" s="70"/>
      <c r="C1" s="45"/>
      <c r="D1" s="46"/>
      <c r="E1" s="47"/>
      <c r="F1" s="47"/>
      <c r="G1" s="48"/>
      <c r="H1" s="47"/>
      <c r="K1" s="105" t="s">
        <v>6</v>
      </c>
      <c r="L1" s="45">
        <f>B1</f>
        <v>0</v>
      </c>
      <c r="M1" s="45"/>
      <c r="N1" s="45"/>
      <c r="O1" s="45"/>
      <c r="P1" s="64"/>
      <c r="Q1" s="47"/>
    </row>
    <row r="2" spans="1:19" ht="20.25" x14ac:dyDescent="0.25">
      <c r="A2" s="105" t="s">
        <v>7</v>
      </c>
      <c r="B2" s="70"/>
      <c r="C2" s="45"/>
      <c r="D2" s="46"/>
      <c r="E2" s="50"/>
      <c r="F2" s="343"/>
      <c r="G2" s="344"/>
      <c r="H2" s="344"/>
      <c r="K2" s="105" t="s">
        <v>7</v>
      </c>
      <c r="L2" s="45">
        <f>B2</f>
        <v>0</v>
      </c>
      <c r="M2" s="45"/>
      <c r="N2" s="45"/>
      <c r="O2" s="45"/>
      <c r="P2" s="64"/>
      <c r="Q2" s="47"/>
    </row>
    <row r="3" spans="1:19" ht="20.25" x14ac:dyDescent="0.25">
      <c r="A3" s="105" t="s">
        <v>8</v>
      </c>
      <c r="B3" s="70"/>
      <c r="C3" s="45"/>
      <c r="D3" s="46"/>
      <c r="E3" s="50"/>
      <c r="F3" s="344"/>
      <c r="G3" s="344"/>
      <c r="H3" s="344"/>
      <c r="K3" s="105" t="s">
        <v>8</v>
      </c>
      <c r="L3" s="45">
        <f>B3</f>
        <v>0</v>
      </c>
      <c r="M3" s="45"/>
      <c r="N3" s="45"/>
      <c r="O3" s="45"/>
      <c r="P3" s="64"/>
      <c r="Q3" s="47"/>
    </row>
    <row r="4" spans="1:19" ht="20.25" x14ac:dyDescent="0.25">
      <c r="A4" s="51"/>
      <c r="B4" s="52"/>
      <c r="C4" s="53"/>
      <c r="D4" s="54"/>
      <c r="E4" s="50"/>
      <c r="F4" s="50"/>
      <c r="G4" s="55"/>
      <c r="H4" s="47"/>
      <c r="K4" s="114"/>
      <c r="L4" s="52"/>
      <c r="M4" s="53"/>
      <c r="N4" s="53"/>
      <c r="O4" s="53"/>
      <c r="P4" s="53"/>
      <c r="Q4" s="47"/>
    </row>
    <row r="5" spans="1:19" ht="20.25" x14ac:dyDescent="0.25">
      <c r="A5" s="56"/>
      <c r="B5" s="56"/>
      <c r="C5" s="56"/>
      <c r="D5" s="57"/>
      <c r="E5" s="50"/>
      <c r="F5" s="50"/>
      <c r="G5" s="47"/>
      <c r="H5" s="47"/>
      <c r="K5" s="115"/>
      <c r="L5" s="56"/>
      <c r="M5" s="56"/>
      <c r="N5" s="56"/>
      <c r="O5" s="56"/>
      <c r="P5" s="56"/>
      <c r="Q5" s="47"/>
    </row>
    <row r="6" spans="1:19" s="62" customFormat="1" ht="44.45" customHeight="1" x14ac:dyDescent="0.2">
      <c r="A6" s="113" t="s">
        <v>9</v>
      </c>
      <c r="B6" s="71"/>
      <c r="C6" s="59"/>
      <c r="D6" s="60"/>
      <c r="E6" s="61"/>
      <c r="F6" s="351" t="s">
        <v>12</v>
      </c>
      <c r="G6" s="351"/>
      <c r="H6" s="351"/>
      <c r="K6" s="105" t="s">
        <v>9</v>
      </c>
      <c r="L6" s="58">
        <f>B6</f>
        <v>0</v>
      </c>
      <c r="M6" s="59"/>
      <c r="N6" s="59"/>
      <c r="O6" s="59"/>
      <c r="P6" s="59"/>
      <c r="Q6" s="351" t="s">
        <v>137</v>
      </c>
      <c r="R6" s="351"/>
      <c r="S6" s="351"/>
    </row>
    <row r="7" spans="1:19" ht="14.45" customHeight="1" x14ac:dyDescent="0.25">
      <c r="A7" s="113" t="s">
        <v>10</v>
      </c>
      <c r="B7" s="71"/>
      <c r="C7" s="59"/>
      <c r="D7" s="60"/>
      <c r="E7" s="63"/>
      <c r="F7" s="351"/>
      <c r="G7" s="351"/>
      <c r="H7" s="351"/>
      <c r="K7" s="105" t="s">
        <v>10</v>
      </c>
      <c r="L7" s="58">
        <f>B7</f>
        <v>0</v>
      </c>
      <c r="M7" s="59"/>
      <c r="N7" s="59"/>
      <c r="O7" s="59"/>
      <c r="P7" s="59"/>
      <c r="Q7" s="351"/>
      <c r="R7" s="351"/>
      <c r="S7" s="351"/>
    </row>
    <row r="8" spans="1:19" ht="14.45" customHeight="1" x14ac:dyDescent="0.25">
      <c r="A8" s="113" t="s">
        <v>11</v>
      </c>
      <c r="B8" s="45">
        <f>ROUNDUP((B7-B6+1)/365*12,1)</f>
        <v>0.1</v>
      </c>
      <c r="C8" s="64"/>
      <c r="D8" s="65"/>
      <c r="E8" s="66"/>
      <c r="F8" s="351"/>
      <c r="G8" s="351"/>
      <c r="H8" s="351"/>
      <c r="K8" s="105" t="s">
        <v>11</v>
      </c>
      <c r="L8" s="45">
        <f>ROUNDUP((L7-L6+1)/365*12,1)</f>
        <v>0.1</v>
      </c>
      <c r="M8" s="64"/>
      <c r="N8" s="64"/>
      <c r="O8" s="64"/>
      <c r="P8" s="64"/>
      <c r="Q8" s="351"/>
      <c r="R8" s="351"/>
      <c r="S8" s="351"/>
    </row>
    <row r="9" spans="1:19" ht="14.45" customHeight="1" x14ac:dyDescent="0.25">
      <c r="A9" s="67"/>
      <c r="B9" s="67"/>
      <c r="C9" s="67"/>
      <c r="D9" s="65"/>
      <c r="E9" s="68"/>
      <c r="F9" s="351"/>
      <c r="G9" s="351"/>
      <c r="H9" s="351"/>
      <c r="K9" s="67"/>
      <c r="L9" s="67"/>
      <c r="M9" s="67"/>
      <c r="N9" s="67"/>
      <c r="O9" s="67"/>
      <c r="P9" s="67"/>
      <c r="Q9" s="351"/>
      <c r="R9" s="351"/>
      <c r="S9" s="351"/>
    </row>
    <row r="10" spans="1:19" x14ac:dyDescent="0.25">
      <c r="A10" s="47"/>
      <c r="B10" s="47"/>
      <c r="C10" s="47"/>
      <c r="D10" s="47"/>
      <c r="E10" s="47"/>
      <c r="F10" s="47"/>
      <c r="G10" s="47"/>
      <c r="H10" s="47"/>
      <c r="K10" s="47"/>
      <c r="L10" s="47"/>
      <c r="M10" s="47"/>
      <c r="N10" s="47"/>
      <c r="O10" s="47"/>
      <c r="P10" s="47"/>
      <c r="Q10" s="47"/>
    </row>
    <row r="11" spans="1:19" x14ac:dyDescent="0.25">
      <c r="A11" s="358" t="s">
        <v>104</v>
      </c>
      <c r="B11" s="362"/>
      <c r="C11" s="362"/>
      <c r="D11" s="362"/>
      <c r="E11" s="362"/>
      <c r="F11" s="362"/>
      <c r="G11" s="362"/>
      <c r="H11" s="362"/>
      <c r="J11" s="358" t="s">
        <v>104</v>
      </c>
      <c r="K11" s="358"/>
      <c r="L11" s="358"/>
      <c r="M11" s="358"/>
      <c r="N11" s="358"/>
      <c r="O11" s="358"/>
      <c r="P11" s="358"/>
      <c r="Q11" s="358"/>
      <c r="R11" s="358"/>
      <c r="S11" s="358"/>
    </row>
    <row r="13" spans="1:19" ht="8.4499999999999993" customHeight="1" x14ac:dyDescent="0.25"/>
    <row r="14" spans="1:19" ht="23.25" customHeight="1" x14ac:dyDescent="0.25">
      <c r="J14" s="106"/>
      <c r="K14" s="106"/>
      <c r="L14" s="106"/>
      <c r="M14" s="357" t="s">
        <v>71</v>
      </c>
      <c r="N14" s="357"/>
      <c r="O14" s="357"/>
      <c r="P14" s="317"/>
      <c r="Q14" s="345" t="s">
        <v>47</v>
      </c>
      <c r="R14" s="346"/>
      <c r="S14" s="347"/>
    </row>
    <row r="15" spans="1:19" ht="20.100000000000001" customHeight="1" thickBot="1" x14ac:dyDescent="0.3">
      <c r="J15" s="106"/>
      <c r="K15" s="106"/>
      <c r="L15" s="106"/>
      <c r="M15" s="106"/>
      <c r="N15" s="106"/>
      <c r="O15" s="106"/>
      <c r="P15" s="106"/>
      <c r="Q15" s="354"/>
      <c r="R15" s="355"/>
      <c r="S15" s="356"/>
    </row>
    <row r="16" spans="1:19" ht="29.25" customHeight="1" thickBot="1" x14ac:dyDescent="0.3">
      <c r="A16" s="106"/>
      <c r="B16" s="106"/>
      <c r="C16" s="106"/>
      <c r="D16" s="106"/>
      <c r="E16" s="106"/>
      <c r="F16" s="348" t="s">
        <v>3</v>
      </c>
      <c r="G16" s="349"/>
      <c r="H16" s="350"/>
      <c r="J16" s="106"/>
      <c r="K16" s="106"/>
      <c r="L16" s="106"/>
      <c r="M16" s="106"/>
      <c r="N16" s="106"/>
      <c r="O16" s="106"/>
      <c r="P16" s="106"/>
      <c r="Q16" s="69" t="s">
        <v>48</v>
      </c>
      <c r="R16" s="352" t="s">
        <v>49</v>
      </c>
      <c r="S16" s="353"/>
    </row>
    <row r="17" spans="1:19" ht="54.75" thickBot="1" x14ac:dyDescent="0.3">
      <c r="A17" s="107" t="s">
        <v>4</v>
      </c>
      <c r="B17" s="108" t="s">
        <v>0</v>
      </c>
      <c r="C17" s="108" t="s">
        <v>42</v>
      </c>
      <c r="D17" s="109" t="s">
        <v>111</v>
      </c>
      <c r="E17" s="108" t="s">
        <v>69</v>
      </c>
      <c r="F17" s="110" t="s">
        <v>1</v>
      </c>
      <c r="G17" s="111" t="s">
        <v>2</v>
      </c>
      <c r="H17" s="112" t="s">
        <v>70</v>
      </c>
      <c r="J17" s="107" t="s">
        <v>4</v>
      </c>
      <c r="K17" s="108" t="s">
        <v>0</v>
      </c>
      <c r="L17" s="108" t="s">
        <v>46</v>
      </c>
      <c r="M17" s="109" t="s">
        <v>43</v>
      </c>
      <c r="N17" s="108" t="s">
        <v>44</v>
      </c>
      <c r="O17" s="108" t="s">
        <v>45</v>
      </c>
      <c r="P17" s="109" t="s">
        <v>136</v>
      </c>
      <c r="Q17" s="330" t="s">
        <v>50</v>
      </c>
      <c r="R17" s="331" t="s">
        <v>51</v>
      </c>
      <c r="S17" s="332" t="s">
        <v>2</v>
      </c>
    </row>
    <row r="18" spans="1:19" x14ac:dyDescent="0.25">
      <c r="A18" s="363" t="s">
        <v>105</v>
      </c>
      <c r="B18" s="364"/>
      <c r="C18" s="364"/>
      <c r="D18" s="364"/>
      <c r="E18" s="279">
        <f>SUM(E19:E20)</f>
        <v>0</v>
      </c>
      <c r="F18" s="279">
        <f>SUM(F19:F20)</f>
        <v>0</v>
      </c>
      <c r="G18" s="279">
        <f>SUM(G19:G20)</f>
        <v>0</v>
      </c>
      <c r="H18" s="262"/>
      <c r="J18" s="372" t="s">
        <v>126</v>
      </c>
      <c r="K18" s="373"/>
      <c r="L18" s="373"/>
      <c r="M18" s="373"/>
      <c r="N18" s="373"/>
      <c r="O18" s="373"/>
      <c r="P18" s="334">
        <f>G18</f>
        <v>0</v>
      </c>
      <c r="Q18" s="333"/>
      <c r="R18" s="333"/>
      <c r="S18" s="333"/>
    </row>
    <row r="19" spans="1:19" x14ac:dyDescent="0.25">
      <c r="A19" s="193"/>
      <c r="B19" s="194"/>
      <c r="C19" s="194"/>
      <c r="D19" s="194"/>
      <c r="E19" s="195"/>
      <c r="F19" s="213"/>
      <c r="G19" s="214">
        <f t="shared" ref="G19:G36" si="0">E19-F19</f>
        <v>0</v>
      </c>
      <c r="H19" s="211"/>
      <c r="J19" s="192"/>
      <c r="K19" s="196"/>
      <c r="L19" s="196"/>
      <c r="M19" s="196"/>
      <c r="N19" s="197"/>
      <c r="O19" s="197"/>
      <c r="P19" s="196"/>
      <c r="Q19" s="328"/>
      <c r="R19" s="198"/>
      <c r="S19" s="199">
        <f t="shared" ref="S19:S50" si="1">Q19-R19</f>
        <v>0</v>
      </c>
    </row>
    <row r="20" spans="1:19" x14ac:dyDescent="0.25">
      <c r="A20" s="193"/>
      <c r="B20" s="194"/>
      <c r="C20" s="194"/>
      <c r="D20" s="194"/>
      <c r="E20" s="195"/>
      <c r="F20" s="213"/>
      <c r="G20" s="214">
        <f t="shared" si="0"/>
        <v>0</v>
      </c>
      <c r="H20" s="211"/>
      <c r="J20" s="192"/>
      <c r="K20" s="196"/>
      <c r="L20" s="196"/>
      <c r="M20" s="196"/>
      <c r="N20" s="197"/>
      <c r="O20" s="197"/>
      <c r="P20" s="196"/>
      <c r="Q20" s="328"/>
      <c r="R20" s="198"/>
      <c r="S20" s="199">
        <f t="shared" si="1"/>
        <v>0</v>
      </c>
    </row>
    <row r="21" spans="1:19" ht="28.5" customHeight="1" x14ac:dyDescent="0.25">
      <c r="A21" s="365" t="s">
        <v>124</v>
      </c>
      <c r="B21" s="366"/>
      <c r="C21" s="366"/>
      <c r="D21" s="366"/>
      <c r="E21" s="280">
        <f>SUM(E22:E36)</f>
        <v>0</v>
      </c>
      <c r="F21" s="280">
        <f>SUM(F22:F36)</f>
        <v>0</v>
      </c>
      <c r="G21" s="280">
        <f>SUM(G22:G36)</f>
        <v>0</v>
      </c>
      <c r="H21" s="277"/>
      <c r="J21" s="369" t="s">
        <v>124</v>
      </c>
      <c r="K21" s="370"/>
      <c r="L21" s="370"/>
      <c r="M21" s="370"/>
      <c r="N21" s="370"/>
      <c r="O21" s="370"/>
      <c r="P21" s="335">
        <f>+G21</f>
        <v>0</v>
      </c>
      <c r="Q21" s="329">
        <f>SUM(Q22:Q36)</f>
        <v>0</v>
      </c>
      <c r="R21" s="324">
        <f>SUM(R22:R36)</f>
        <v>0</v>
      </c>
      <c r="S21" s="324">
        <f>SUM(S22:S36)</f>
        <v>0</v>
      </c>
    </row>
    <row r="22" spans="1:19" x14ac:dyDescent="0.25">
      <c r="A22" s="193"/>
      <c r="B22" s="194"/>
      <c r="C22" s="194"/>
      <c r="D22" s="194"/>
      <c r="E22" s="195"/>
      <c r="F22" s="213"/>
      <c r="G22" s="214">
        <f t="shared" si="0"/>
        <v>0</v>
      </c>
      <c r="H22" s="211"/>
      <c r="J22" s="192"/>
      <c r="K22" s="196"/>
      <c r="L22" s="196"/>
      <c r="M22" s="196"/>
      <c r="N22" s="197"/>
      <c r="O22" s="197"/>
      <c r="P22" s="196"/>
      <c r="Q22" s="328"/>
      <c r="R22" s="198"/>
      <c r="S22" s="199">
        <f t="shared" si="1"/>
        <v>0</v>
      </c>
    </row>
    <row r="23" spans="1:19" x14ac:dyDescent="0.25">
      <c r="A23" s="193"/>
      <c r="B23" s="194"/>
      <c r="C23" s="194"/>
      <c r="D23" s="194"/>
      <c r="E23" s="195"/>
      <c r="F23" s="213"/>
      <c r="G23" s="214">
        <f t="shared" si="0"/>
        <v>0</v>
      </c>
      <c r="H23" s="211"/>
      <c r="J23" s="192"/>
      <c r="K23" s="196"/>
      <c r="L23" s="196"/>
      <c r="M23" s="196"/>
      <c r="N23" s="197"/>
      <c r="O23" s="197"/>
      <c r="P23" s="196"/>
      <c r="Q23" s="328"/>
      <c r="R23" s="198"/>
      <c r="S23" s="199">
        <f t="shared" si="1"/>
        <v>0</v>
      </c>
    </row>
    <row r="24" spans="1:19" x14ac:dyDescent="0.25">
      <c r="A24" s="193"/>
      <c r="B24" s="194"/>
      <c r="C24" s="194"/>
      <c r="D24" s="194"/>
      <c r="E24" s="195"/>
      <c r="F24" s="213"/>
      <c r="G24" s="214">
        <f t="shared" si="0"/>
        <v>0</v>
      </c>
      <c r="H24" s="211"/>
      <c r="J24" s="192"/>
      <c r="K24" s="196"/>
      <c r="L24" s="196"/>
      <c r="M24" s="196"/>
      <c r="N24" s="197"/>
      <c r="O24" s="197"/>
      <c r="P24" s="196"/>
      <c r="Q24" s="328"/>
      <c r="R24" s="198"/>
      <c r="S24" s="199">
        <f t="shared" si="1"/>
        <v>0</v>
      </c>
    </row>
    <row r="25" spans="1:19" x14ac:dyDescent="0.25">
      <c r="A25" s="193"/>
      <c r="B25" s="194"/>
      <c r="C25" s="194"/>
      <c r="D25" s="194"/>
      <c r="E25" s="195"/>
      <c r="F25" s="213"/>
      <c r="G25" s="214">
        <f t="shared" si="0"/>
        <v>0</v>
      </c>
      <c r="H25" s="211"/>
      <c r="J25" s="192"/>
      <c r="K25" s="196"/>
      <c r="L25" s="196"/>
      <c r="M25" s="196"/>
      <c r="N25" s="197"/>
      <c r="O25" s="197"/>
      <c r="P25" s="196"/>
      <c r="Q25" s="328"/>
      <c r="R25" s="198"/>
      <c r="S25" s="199">
        <f t="shared" si="1"/>
        <v>0</v>
      </c>
    </row>
    <row r="26" spans="1:19" x14ac:dyDescent="0.25">
      <c r="A26" s="193"/>
      <c r="B26" s="194"/>
      <c r="C26" s="194"/>
      <c r="D26" s="194"/>
      <c r="E26" s="195"/>
      <c r="F26" s="213"/>
      <c r="G26" s="214">
        <f t="shared" si="0"/>
        <v>0</v>
      </c>
      <c r="H26" s="211"/>
      <c r="J26" s="192"/>
      <c r="K26" s="196"/>
      <c r="L26" s="196"/>
      <c r="M26" s="196"/>
      <c r="N26" s="197"/>
      <c r="O26" s="197"/>
      <c r="P26" s="196"/>
      <c r="Q26" s="328"/>
      <c r="R26" s="198"/>
      <c r="S26" s="199">
        <f t="shared" si="1"/>
        <v>0</v>
      </c>
    </row>
    <row r="27" spans="1:19" x14ac:dyDescent="0.25">
      <c r="A27" s="193"/>
      <c r="B27" s="194"/>
      <c r="C27" s="194"/>
      <c r="D27" s="194"/>
      <c r="E27" s="195"/>
      <c r="F27" s="213"/>
      <c r="G27" s="214">
        <f t="shared" si="0"/>
        <v>0</v>
      </c>
      <c r="H27" s="211"/>
      <c r="J27" s="192"/>
      <c r="K27" s="196"/>
      <c r="L27" s="196"/>
      <c r="M27" s="196"/>
      <c r="N27" s="197"/>
      <c r="O27" s="197"/>
      <c r="P27" s="196"/>
      <c r="Q27" s="328"/>
      <c r="R27" s="198"/>
      <c r="S27" s="199">
        <f t="shared" si="1"/>
        <v>0</v>
      </c>
    </row>
    <row r="28" spans="1:19" x14ac:dyDescent="0.25">
      <c r="A28" s="193"/>
      <c r="B28" s="194"/>
      <c r="C28" s="194"/>
      <c r="D28" s="194"/>
      <c r="E28" s="195"/>
      <c r="F28" s="213"/>
      <c r="G28" s="214">
        <f t="shared" si="0"/>
        <v>0</v>
      </c>
      <c r="H28" s="211"/>
      <c r="J28" s="192"/>
      <c r="K28" s="196"/>
      <c r="L28" s="196"/>
      <c r="M28" s="196"/>
      <c r="N28" s="197"/>
      <c r="O28" s="197"/>
      <c r="P28" s="196"/>
      <c r="Q28" s="328"/>
      <c r="R28" s="198"/>
      <c r="S28" s="199">
        <f t="shared" si="1"/>
        <v>0</v>
      </c>
    </row>
    <row r="29" spans="1:19" x14ac:dyDescent="0.25">
      <c r="A29" s="193"/>
      <c r="B29" s="194"/>
      <c r="C29" s="194"/>
      <c r="D29" s="194"/>
      <c r="E29" s="195"/>
      <c r="F29" s="213"/>
      <c r="G29" s="214">
        <f t="shared" si="0"/>
        <v>0</v>
      </c>
      <c r="H29" s="211"/>
      <c r="J29" s="192"/>
      <c r="K29" s="196"/>
      <c r="L29" s="196"/>
      <c r="M29" s="196"/>
      <c r="N29" s="197"/>
      <c r="O29" s="197"/>
      <c r="P29" s="196"/>
      <c r="Q29" s="328"/>
      <c r="R29" s="198"/>
      <c r="S29" s="199">
        <f t="shared" si="1"/>
        <v>0</v>
      </c>
    </row>
    <row r="30" spans="1:19" x14ac:dyDescent="0.25">
      <c r="A30" s="193"/>
      <c r="B30" s="194"/>
      <c r="C30" s="194"/>
      <c r="D30" s="194"/>
      <c r="E30" s="195"/>
      <c r="F30" s="213"/>
      <c r="G30" s="214">
        <f t="shared" si="0"/>
        <v>0</v>
      </c>
      <c r="H30" s="211"/>
      <c r="J30" s="192"/>
      <c r="K30" s="196"/>
      <c r="L30" s="196"/>
      <c r="M30" s="196"/>
      <c r="N30" s="197"/>
      <c r="O30" s="197"/>
      <c r="P30" s="196"/>
      <c r="Q30" s="328"/>
      <c r="R30" s="198"/>
      <c r="S30" s="199">
        <f t="shared" si="1"/>
        <v>0</v>
      </c>
    </row>
    <row r="31" spans="1:19" x14ac:dyDescent="0.25">
      <c r="A31" s="193"/>
      <c r="B31" s="194"/>
      <c r="C31" s="194"/>
      <c r="D31" s="194"/>
      <c r="E31" s="195"/>
      <c r="F31" s="213"/>
      <c r="G31" s="214">
        <f t="shared" si="0"/>
        <v>0</v>
      </c>
      <c r="H31" s="211"/>
      <c r="J31" s="192"/>
      <c r="K31" s="196"/>
      <c r="L31" s="196"/>
      <c r="M31" s="196"/>
      <c r="N31" s="197"/>
      <c r="O31" s="197"/>
      <c r="P31" s="196"/>
      <c r="Q31" s="328"/>
      <c r="R31" s="198"/>
      <c r="S31" s="199">
        <f t="shared" si="1"/>
        <v>0</v>
      </c>
    </row>
    <row r="32" spans="1:19" x14ac:dyDescent="0.25">
      <c r="A32" s="193"/>
      <c r="B32" s="194"/>
      <c r="C32" s="194"/>
      <c r="D32" s="194"/>
      <c r="E32" s="195"/>
      <c r="F32" s="213"/>
      <c r="G32" s="214">
        <f t="shared" si="0"/>
        <v>0</v>
      </c>
      <c r="H32" s="211"/>
      <c r="J32" s="192"/>
      <c r="K32" s="196"/>
      <c r="L32" s="196"/>
      <c r="M32" s="196"/>
      <c r="N32" s="197"/>
      <c r="O32" s="197"/>
      <c r="P32" s="196"/>
      <c r="Q32" s="328"/>
      <c r="R32" s="198"/>
      <c r="S32" s="199">
        <f t="shared" si="1"/>
        <v>0</v>
      </c>
    </row>
    <row r="33" spans="1:19" x14ac:dyDescent="0.25">
      <c r="A33" s="193"/>
      <c r="B33" s="194"/>
      <c r="C33" s="194"/>
      <c r="D33" s="194"/>
      <c r="E33" s="195"/>
      <c r="F33" s="213"/>
      <c r="G33" s="214">
        <f t="shared" si="0"/>
        <v>0</v>
      </c>
      <c r="H33" s="211"/>
      <c r="J33" s="192"/>
      <c r="K33" s="196"/>
      <c r="L33" s="196"/>
      <c r="M33" s="196"/>
      <c r="N33" s="197"/>
      <c r="O33" s="197"/>
      <c r="P33" s="196"/>
      <c r="Q33" s="328"/>
      <c r="R33" s="198"/>
      <c r="S33" s="199">
        <f t="shared" si="1"/>
        <v>0</v>
      </c>
    </row>
    <row r="34" spans="1:19" x14ac:dyDescent="0.25">
      <c r="A34" s="193"/>
      <c r="B34" s="194"/>
      <c r="C34" s="194"/>
      <c r="D34" s="194"/>
      <c r="E34" s="195"/>
      <c r="F34" s="213"/>
      <c r="G34" s="214">
        <f t="shared" si="0"/>
        <v>0</v>
      </c>
      <c r="H34" s="211"/>
      <c r="J34" s="192"/>
      <c r="K34" s="196"/>
      <c r="L34" s="196"/>
      <c r="M34" s="196"/>
      <c r="N34" s="197"/>
      <c r="O34" s="197"/>
      <c r="P34" s="196"/>
      <c r="Q34" s="328"/>
      <c r="R34" s="198"/>
      <c r="S34" s="199">
        <f t="shared" si="1"/>
        <v>0</v>
      </c>
    </row>
    <row r="35" spans="1:19" x14ac:dyDescent="0.25">
      <c r="A35" s="193"/>
      <c r="B35" s="194"/>
      <c r="C35" s="194"/>
      <c r="D35" s="194"/>
      <c r="E35" s="195"/>
      <c r="F35" s="213"/>
      <c r="G35" s="214">
        <f t="shared" si="0"/>
        <v>0</v>
      </c>
      <c r="H35" s="211"/>
      <c r="J35" s="192"/>
      <c r="K35" s="196"/>
      <c r="L35" s="196"/>
      <c r="M35" s="196"/>
      <c r="N35" s="197"/>
      <c r="O35" s="197"/>
      <c r="P35" s="196"/>
      <c r="Q35" s="328"/>
      <c r="R35" s="198"/>
      <c r="S35" s="199">
        <f t="shared" si="1"/>
        <v>0</v>
      </c>
    </row>
    <row r="36" spans="1:19" x14ac:dyDescent="0.25">
      <c r="A36" s="193"/>
      <c r="B36" s="194"/>
      <c r="C36" s="194"/>
      <c r="D36" s="194"/>
      <c r="E36" s="195"/>
      <c r="F36" s="213"/>
      <c r="G36" s="214">
        <f t="shared" si="0"/>
        <v>0</v>
      </c>
      <c r="H36" s="211"/>
      <c r="J36" s="192"/>
      <c r="K36" s="196"/>
      <c r="L36" s="196"/>
      <c r="M36" s="196"/>
      <c r="N36" s="197"/>
      <c r="O36" s="197"/>
      <c r="P36" s="196"/>
      <c r="Q36" s="328"/>
      <c r="R36" s="198"/>
      <c r="S36" s="199">
        <f t="shared" si="1"/>
        <v>0</v>
      </c>
    </row>
    <row r="37" spans="1:19" x14ac:dyDescent="0.25">
      <c r="A37" s="367" t="s">
        <v>123</v>
      </c>
      <c r="B37" s="368"/>
      <c r="C37" s="368"/>
      <c r="D37" s="368"/>
      <c r="E37" s="280">
        <f>SUM(E38:E50)</f>
        <v>0</v>
      </c>
      <c r="F37" s="280">
        <f>SUM(F38:F50)</f>
        <v>0</v>
      </c>
      <c r="G37" s="280">
        <f>SUM(G38:G50)</f>
        <v>0</v>
      </c>
      <c r="H37" s="278"/>
      <c r="J37" s="369" t="s">
        <v>127</v>
      </c>
      <c r="K37" s="370"/>
      <c r="L37" s="370"/>
      <c r="M37" s="370"/>
      <c r="N37" s="371"/>
      <c r="O37" s="325"/>
      <c r="P37" s="336">
        <f>+G37</f>
        <v>0</v>
      </c>
      <c r="Q37" s="329">
        <f>SUM(Q38:Q50)</f>
        <v>0</v>
      </c>
      <c r="R37" s="324">
        <f>SUM(R38:R50)</f>
        <v>0</v>
      </c>
      <c r="S37" s="324">
        <f>SUM(S38:S50)</f>
        <v>0</v>
      </c>
    </row>
    <row r="38" spans="1:19" x14ac:dyDescent="0.25">
      <c r="A38" s="193"/>
      <c r="B38" s="194"/>
      <c r="C38" s="194"/>
      <c r="D38" s="194"/>
      <c r="E38" s="195"/>
      <c r="F38" s="213"/>
      <c r="G38" s="214">
        <f t="shared" ref="G38:G50" si="2">+E38-F38</f>
        <v>0</v>
      </c>
      <c r="H38" s="211"/>
      <c r="J38" s="192"/>
      <c r="K38" s="196"/>
      <c r="L38" s="196"/>
      <c r="M38" s="196"/>
      <c r="N38" s="197"/>
      <c r="O38" s="197"/>
      <c r="P38" s="196"/>
      <c r="Q38" s="328"/>
      <c r="R38" s="198"/>
      <c r="S38" s="199">
        <f t="shared" ref="S38:S44" si="3">+Q38-R38</f>
        <v>0</v>
      </c>
    </row>
    <row r="39" spans="1:19" x14ac:dyDescent="0.25">
      <c r="A39" s="193"/>
      <c r="B39" s="194"/>
      <c r="C39" s="194"/>
      <c r="D39" s="194"/>
      <c r="E39" s="195"/>
      <c r="F39" s="213"/>
      <c r="G39" s="214">
        <f t="shared" si="2"/>
        <v>0</v>
      </c>
      <c r="H39" s="211"/>
      <c r="J39" s="192"/>
      <c r="K39" s="196"/>
      <c r="L39" s="196"/>
      <c r="M39" s="196"/>
      <c r="N39" s="197"/>
      <c r="O39" s="197"/>
      <c r="P39" s="196"/>
      <c r="Q39" s="328"/>
      <c r="R39" s="198"/>
      <c r="S39" s="199">
        <f t="shared" si="3"/>
        <v>0</v>
      </c>
    </row>
    <row r="40" spans="1:19" x14ac:dyDescent="0.25">
      <c r="A40" s="193"/>
      <c r="B40" s="194"/>
      <c r="C40" s="194"/>
      <c r="D40" s="194"/>
      <c r="E40" s="195"/>
      <c r="F40" s="213"/>
      <c r="G40" s="214">
        <f t="shared" si="2"/>
        <v>0</v>
      </c>
      <c r="H40" s="211"/>
      <c r="J40" s="192"/>
      <c r="K40" s="196"/>
      <c r="L40" s="196"/>
      <c r="M40" s="196"/>
      <c r="N40" s="197"/>
      <c r="O40" s="197"/>
      <c r="P40" s="196"/>
      <c r="Q40" s="328"/>
      <c r="R40" s="198"/>
      <c r="S40" s="199">
        <f t="shared" si="3"/>
        <v>0</v>
      </c>
    </row>
    <row r="41" spans="1:19" x14ac:dyDescent="0.25">
      <c r="A41" s="193"/>
      <c r="B41" s="194"/>
      <c r="C41" s="194"/>
      <c r="D41" s="194"/>
      <c r="E41" s="195"/>
      <c r="F41" s="213"/>
      <c r="G41" s="214">
        <f t="shared" si="2"/>
        <v>0</v>
      </c>
      <c r="H41" s="211"/>
      <c r="J41" s="192"/>
      <c r="K41" s="196"/>
      <c r="L41" s="196"/>
      <c r="M41" s="196"/>
      <c r="N41" s="197"/>
      <c r="O41" s="197"/>
      <c r="P41" s="196"/>
      <c r="Q41" s="328"/>
      <c r="R41" s="198"/>
      <c r="S41" s="199">
        <f t="shared" si="3"/>
        <v>0</v>
      </c>
    </row>
    <row r="42" spans="1:19" x14ac:dyDescent="0.25">
      <c r="A42" s="193"/>
      <c r="B42" s="194"/>
      <c r="C42" s="194"/>
      <c r="D42" s="194"/>
      <c r="E42" s="195"/>
      <c r="F42" s="213"/>
      <c r="G42" s="214">
        <f t="shared" si="2"/>
        <v>0</v>
      </c>
      <c r="H42" s="211"/>
      <c r="J42" s="192"/>
      <c r="K42" s="196"/>
      <c r="L42" s="196"/>
      <c r="M42" s="196"/>
      <c r="N42" s="197"/>
      <c r="O42" s="197"/>
      <c r="P42" s="196"/>
      <c r="Q42" s="328"/>
      <c r="R42" s="198"/>
      <c r="S42" s="199">
        <f t="shared" si="3"/>
        <v>0</v>
      </c>
    </row>
    <row r="43" spans="1:19" x14ac:dyDescent="0.25">
      <c r="A43" s="193"/>
      <c r="B43" s="194"/>
      <c r="C43" s="194"/>
      <c r="D43" s="194"/>
      <c r="E43" s="195"/>
      <c r="F43" s="213"/>
      <c r="G43" s="214">
        <f t="shared" si="2"/>
        <v>0</v>
      </c>
      <c r="H43" s="211"/>
      <c r="J43" s="192"/>
      <c r="K43" s="196"/>
      <c r="L43" s="196"/>
      <c r="M43" s="196"/>
      <c r="N43" s="197"/>
      <c r="O43" s="197"/>
      <c r="P43" s="196"/>
      <c r="Q43" s="328"/>
      <c r="R43" s="198"/>
      <c r="S43" s="199">
        <f t="shared" si="3"/>
        <v>0</v>
      </c>
    </row>
    <row r="44" spans="1:19" x14ac:dyDescent="0.25">
      <c r="A44" s="193"/>
      <c r="B44" s="194"/>
      <c r="C44" s="194"/>
      <c r="D44" s="194"/>
      <c r="E44" s="195"/>
      <c r="F44" s="213"/>
      <c r="G44" s="214">
        <f t="shared" si="2"/>
        <v>0</v>
      </c>
      <c r="H44" s="211"/>
      <c r="J44" s="192"/>
      <c r="K44" s="196"/>
      <c r="L44" s="196"/>
      <c r="M44" s="196"/>
      <c r="N44" s="197"/>
      <c r="O44" s="197"/>
      <c r="P44" s="196"/>
      <c r="Q44" s="328"/>
      <c r="R44" s="198"/>
      <c r="S44" s="199">
        <f t="shared" si="3"/>
        <v>0</v>
      </c>
    </row>
    <row r="45" spans="1:19" x14ac:dyDescent="0.25">
      <c r="A45" s="193"/>
      <c r="B45" s="194"/>
      <c r="C45" s="194"/>
      <c r="D45" s="194"/>
      <c r="E45" s="195"/>
      <c r="F45" s="213"/>
      <c r="G45" s="214">
        <f t="shared" si="2"/>
        <v>0</v>
      </c>
      <c r="H45" s="211"/>
      <c r="J45" s="192"/>
      <c r="K45" s="196"/>
      <c r="L45" s="196"/>
      <c r="M45" s="196"/>
      <c r="N45" s="197"/>
      <c r="O45" s="197"/>
      <c r="P45" s="196"/>
      <c r="Q45" s="328"/>
      <c r="R45" s="198"/>
      <c r="S45" s="199">
        <f t="shared" si="1"/>
        <v>0</v>
      </c>
    </row>
    <row r="46" spans="1:19" x14ac:dyDescent="0.25">
      <c r="A46" s="193"/>
      <c r="B46" s="194"/>
      <c r="C46" s="194"/>
      <c r="D46" s="194"/>
      <c r="E46" s="195"/>
      <c r="F46" s="213"/>
      <c r="G46" s="214">
        <f t="shared" si="2"/>
        <v>0</v>
      </c>
      <c r="H46" s="211"/>
      <c r="J46" s="192"/>
      <c r="K46" s="196"/>
      <c r="L46" s="196"/>
      <c r="M46" s="196"/>
      <c r="N46" s="197"/>
      <c r="O46" s="197"/>
      <c r="P46" s="196"/>
      <c r="Q46" s="328"/>
      <c r="R46" s="198"/>
      <c r="S46" s="199">
        <f t="shared" si="1"/>
        <v>0</v>
      </c>
    </row>
    <row r="47" spans="1:19" x14ac:dyDescent="0.25">
      <c r="A47" s="193"/>
      <c r="B47" s="194"/>
      <c r="C47" s="194"/>
      <c r="D47" s="194"/>
      <c r="E47" s="195"/>
      <c r="F47" s="213"/>
      <c r="G47" s="214">
        <f t="shared" si="2"/>
        <v>0</v>
      </c>
      <c r="H47" s="211"/>
      <c r="J47" s="192"/>
      <c r="K47" s="196"/>
      <c r="L47" s="196"/>
      <c r="M47" s="196"/>
      <c r="N47" s="197"/>
      <c r="O47" s="197"/>
      <c r="P47" s="196"/>
      <c r="Q47" s="328"/>
      <c r="R47" s="198"/>
      <c r="S47" s="199">
        <f t="shared" si="1"/>
        <v>0</v>
      </c>
    </row>
    <row r="48" spans="1:19" x14ac:dyDescent="0.25">
      <c r="A48" s="193"/>
      <c r="B48" s="194"/>
      <c r="C48" s="194"/>
      <c r="D48" s="194"/>
      <c r="E48" s="195"/>
      <c r="F48" s="213"/>
      <c r="G48" s="214">
        <f t="shared" si="2"/>
        <v>0</v>
      </c>
      <c r="H48" s="211"/>
      <c r="J48" s="192"/>
      <c r="K48" s="196"/>
      <c r="L48" s="196"/>
      <c r="M48" s="196"/>
      <c r="N48" s="197"/>
      <c r="O48" s="197"/>
      <c r="P48" s="196"/>
      <c r="Q48" s="328"/>
      <c r="R48" s="198"/>
      <c r="S48" s="199">
        <f t="shared" si="1"/>
        <v>0</v>
      </c>
    </row>
    <row r="49" spans="1:19" x14ac:dyDescent="0.25">
      <c r="A49" s="193"/>
      <c r="B49" s="194"/>
      <c r="C49" s="194"/>
      <c r="D49" s="194"/>
      <c r="E49" s="195"/>
      <c r="F49" s="213"/>
      <c r="G49" s="214">
        <f t="shared" si="2"/>
        <v>0</v>
      </c>
      <c r="H49" s="211"/>
      <c r="J49" s="192"/>
      <c r="K49" s="196"/>
      <c r="L49" s="196"/>
      <c r="M49" s="196"/>
      <c r="N49" s="197"/>
      <c r="O49" s="197"/>
      <c r="P49" s="196"/>
      <c r="Q49" s="328"/>
      <c r="R49" s="198"/>
      <c r="S49" s="199">
        <f t="shared" si="1"/>
        <v>0</v>
      </c>
    </row>
    <row r="50" spans="1:19" x14ac:dyDescent="0.25">
      <c r="A50" s="193"/>
      <c r="B50" s="194"/>
      <c r="C50" s="194"/>
      <c r="D50" s="194"/>
      <c r="E50" s="195"/>
      <c r="F50" s="213"/>
      <c r="G50" s="214">
        <f t="shared" si="2"/>
        <v>0</v>
      </c>
      <c r="H50" s="211"/>
      <c r="J50" s="192"/>
      <c r="K50" s="196"/>
      <c r="L50" s="196"/>
      <c r="M50" s="196"/>
      <c r="N50" s="197"/>
      <c r="O50" s="197"/>
      <c r="P50" s="196"/>
      <c r="Q50" s="328"/>
      <c r="R50" s="198"/>
      <c r="S50" s="199">
        <f t="shared" si="1"/>
        <v>0</v>
      </c>
    </row>
    <row r="51" spans="1:19" ht="15.75" thickBot="1" x14ac:dyDescent="0.3">
      <c r="A51" s="359" t="s">
        <v>106</v>
      </c>
      <c r="B51" s="360"/>
      <c r="C51" s="360"/>
      <c r="D51" s="361"/>
      <c r="E51" s="200">
        <f>E18+E21+E37</f>
        <v>0</v>
      </c>
      <c r="F51" s="200">
        <f>F18+F21+F37</f>
        <v>0</v>
      </c>
      <c r="G51" s="200">
        <f>G18+G21+G37</f>
        <v>0</v>
      </c>
      <c r="H51" s="212"/>
      <c r="J51" s="359" t="s">
        <v>128</v>
      </c>
      <c r="K51" s="360"/>
      <c r="L51" s="360"/>
      <c r="M51" s="361"/>
      <c r="N51" s="191"/>
      <c r="O51" s="191"/>
      <c r="P51" s="318"/>
      <c r="Q51" s="208">
        <f>SUM(Q19:Q50)</f>
        <v>0</v>
      </c>
      <c r="R51" s="206">
        <f>SUM(R19:R50)</f>
        <v>0</v>
      </c>
      <c r="S51" s="207">
        <f>SUM(S19:S50)</f>
        <v>0</v>
      </c>
    </row>
    <row r="52" spans="1:19" x14ac:dyDescent="0.25">
      <c r="A52" s="201"/>
      <c r="B52" s="201"/>
      <c r="C52" s="201"/>
      <c r="D52" s="201"/>
      <c r="E52" s="202"/>
      <c r="F52" s="203"/>
      <c r="G52" s="204"/>
      <c r="H52" s="205"/>
      <c r="J52" s="201"/>
      <c r="K52" s="201"/>
      <c r="L52" s="201"/>
      <c r="M52" s="201"/>
      <c r="N52" s="201"/>
      <c r="O52" s="201"/>
      <c r="P52" s="201"/>
      <c r="Q52" s="203"/>
      <c r="R52" s="204"/>
      <c r="S52" s="205"/>
    </row>
    <row r="53" spans="1:19" x14ac:dyDescent="0.25">
      <c r="A53" s="106"/>
      <c r="B53" s="106"/>
      <c r="C53" s="106"/>
      <c r="D53" s="106"/>
      <c r="E53" s="106"/>
      <c r="F53" s="106"/>
      <c r="G53" s="106"/>
      <c r="H53" s="106"/>
      <c r="J53" s="106"/>
      <c r="K53" s="106"/>
      <c r="L53" s="106"/>
      <c r="M53" s="106"/>
      <c r="N53" s="106"/>
      <c r="O53" s="106"/>
      <c r="P53" s="106"/>
      <c r="Q53" s="106"/>
      <c r="R53" s="106"/>
      <c r="S53" s="106"/>
    </row>
    <row r="54" spans="1:19" x14ac:dyDescent="0.25">
      <c r="A54" s="106"/>
      <c r="B54" s="106"/>
      <c r="C54" s="106"/>
      <c r="D54" s="106"/>
      <c r="E54" s="106"/>
      <c r="F54" s="106"/>
      <c r="G54" s="106"/>
      <c r="H54" s="106"/>
      <c r="J54" s="106"/>
      <c r="K54" s="106"/>
      <c r="L54" s="106"/>
      <c r="M54" s="106"/>
      <c r="N54" s="106"/>
      <c r="O54" s="106"/>
      <c r="P54" s="106"/>
      <c r="Q54" s="106"/>
      <c r="R54" s="106"/>
      <c r="S54" s="106"/>
    </row>
    <row r="55" spans="1:19" x14ac:dyDescent="0.25">
      <c r="A55" s="101" t="s">
        <v>67</v>
      </c>
      <c r="B55" s="101"/>
      <c r="C55" s="102"/>
      <c r="D55" s="106"/>
      <c r="E55" s="106"/>
      <c r="F55" s="106"/>
      <c r="G55" s="106"/>
      <c r="H55" s="106"/>
      <c r="J55" s="116" t="s">
        <v>58</v>
      </c>
      <c r="K55" s="117"/>
      <c r="L55" s="117"/>
      <c r="M55" s="118"/>
      <c r="N55" s="106"/>
      <c r="O55" s="106"/>
      <c r="P55" s="106"/>
      <c r="Q55" s="106"/>
      <c r="R55" s="106"/>
      <c r="S55" s="106"/>
    </row>
    <row r="56" spans="1:19" x14ac:dyDescent="0.25">
      <c r="A56" s="103" t="s">
        <v>68</v>
      </c>
      <c r="B56" s="103"/>
      <c r="C56" s="102"/>
      <c r="D56" s="106"/>
      <c r="E56" s="106"/>
      <c r="F56" s="106"/>
      <c r="G56" s="106"/>
      <c r="H56" s="106"/>
      <c r="J56" s="119" t="s">
        <v>66</v>
      </c>
      <c r="K56" s="117"/>
      <c r="L56" s="117"/>
      <c r="M56" s="118"/>
      <c r="N56" s="106"/>
      <c r="O56" s="106"/>
      <c r="P56" s="106"/>
      <c r="Q56" s="106"/>
      <c r="R56" s="106"/>
      <c r="S56" s="106"/>
    </row>
    <row r="57" spans="1:19" x14ac:dyDescent="0.25">
      <c r="A57" s="103"/>
      <c r="B57" s="103"/>
      <c r="C57" s="102"/>
      <c r="D57" s="106"/>
      <c r="E57" s="106"/>
      <c r="F57" s="106"/>
      <c r="G57" s="106"/>
      <c r="H57" s="106"/>
      <c r="J57" s="120" t="s">
        <v>65</v>
      </c>
      <c r="K57" s="117"/>
      <c r="L57" s="117"/>
      <c r="M57" s="118"/>
      <c r="N57" s="106"/>
      <c r="O57" s="106"/>
      <c r="P57" s="106"/>
      <c r="Q57" s="106"/>
      <c r="R57" s="106"/>
      <c r="S57" s="106"/>
    </row>
    <row r="58" spans="1:19" x14ac:dyDescent="0.25">
      <c r="A58" s="106"/>
      <c r="B58" s="106"/>
      <c r="C58" s="106"/>
      <c r="D58" s="106"/>
      <c r="E58" s="106"/>
      <c r="F58" s="106"/>
      <c r="G58" s="106"/>
      <c r="H58" s="106"/>
      <c r="J58" s="121"/>
      <c r="K58" s="122"/>
      <c r="L58" s="122"/>
      <c r="M58" s="118"/>
      <c r="N58" s="106"/>
      <c r="O58" s="106"/>
      <c r="P58" s="106"/>
      <c r="Q58" s="106"/>
      <c r="R58" s="106"/>
      <c r="S58" s="106"/>
    </row>
    <row r="59" spans="1:19" x14ac:dyDescent="0.25">
      <c r="J59" s="85"/>
      <c r="K59" s="86"/>
      <c r="L59" s="86"/>
      <c r="M59" s="93"/>
    </row>
    <row r="60" spans="1:19" x14ac:dyDescent="0.25">
      <c r="J60" s="94"/>
      <c r="K60" s="87"/>
      <c r="L60" s="87"/>
      <c r="M60" s="95"/>
    </row>
    <row r="61" spans="1:19" x14ac:dyDescent="0.25">
      <c r="J61" s="88"/>
      <c r="K61" s="89"/>
      <c r="L61" s="89"/>
      <c r="M61" s="96"/>
    </row>
  </sheetData>
  <sheetProtection insertRows="0"/>
  <mergeCells count="18">
    <mergeCell ref="A51:D51"/>
    <mergeCell ref="F6:H9"/>
    <mergeCell ref="A11:H11"/>
    <mergeCell ref="J51:M51"/>
    <mergeCell ref="A18:D18"/>
    <mergeCell ref="A21:D21"/>
    <mergeCell ref="A37:D37"/>
    <mergeCell ref="J21:O21"/>
    <mergeCell ref="J37:N37"/>
    <mergeCell ref="J18:O18"/>
    <mergeCell ref="F2:H3"/>
    <mergeCell ref="Q14:S14"/>
    <mergeCell ref="F16:H16"/>
    <mergeCell ref="Q6:S9"/>
    <mergeCell ref="R16:S16"/>
    <mergeCell ref="Q15:S15"/>
    <mergeCell ref="M14:O14"/>
    <mergeCell ref="J11:S11"/>
  </mergeCells>
  <dataValidations count="7">
    <dataValidation allowBlank="1" showInputMessage="1" showErrorMessage="1" promptTitle="INVESTISSEMENT" sqref="J21 J37"/>
    <dataValidation type="list" allowBlank="1" showInputMessage="1" showErrorMessage="1" sqref="A38:A50">
      <formula1>"ANIMATION,FORMATION DU PERSONNEL,COMMUNICATION,ETUDES ET CONSEIL"</formula1>
    </dataValidation>
    <dataValidation type="list" allowBlank="1" showInputMessage="1" showErrorMessage="1" promptTitle="INVESTISSEMENT" sqref="J38:J50">
      <formula1>"ANIMATION,FORMATION DU PERSONNEL,COMMUNICATION,ETUDES ET CONSEIL"</formula1>
    </dataValidation>
    <dataValidation type="list" allowBlank="1" showInputMessage="1" showErrorMessage="1" sqref="A22:A36">
      <formula1>"MOBILIER,MATERIEL INFORMATIQUE ET BUREAUTIQUE,LOGICIELS et LICENCES,SUPPORT DE COMMUNICATION"</formula1>
    </dataValidation>
    <dataValidation type="list" allowBlank="1" showInputMessage="1" showErrorMessage="1" promptTitle="INVESTISSEMENT" sqref="J22:J36">
      <formula1>"MOBILIER,MATERIEL INFORMATIQUE ET BUREAUTIQUE,LOGICIELS et LICENCES,SUPPORT DE COMMUNICATION"</formula1>
    </dataValidation>
    <dataValidation type="list" allowBlank="1" showInputMessage="1" showErrorMessage="1" sqref="A19:A20">
      <formula1>"ABONNEMENT INTERNET"</formula1>
    </dataValidation>
    <dataValidation type="list" allowBlank="1" showInputMessage="1" showErrorMessage="1" promptTitle="INVESTISSEMENT" sqref="J19:J20">
      <formula1>"abonnement internet"</formula1>
    </dataValidation>
  </dataValidations>
  <pageMargins left="0.7" right="0.7" top="0.75" bottom="0.75" header="0.3" footer="0.3"/>
  <pageSetup paperSize="9" scale="51" fitToWidth="0" orientation="landscape" r:id="rId1"/>
  <headerFooter>
    <oddHeader>&amp;CANNEXE 2 - Plan de financement - Equipement / fonctionnement</oddHeader>
  </headerFooter>
  <rowBreaks count="1" manualBreakCount="1">
    <brk id="61" max="16383"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workbookViewId="0">
      <selection activeCell="Q49" sqref="Q49"/>
    </sheetView>
  </sheetViews>
  <sheetFormatPr baseColWidth="10" defaultRowHeight="15" outlineLevelCol="1" x14ac:dyDescent="0.25"/>
  <cols>
    <col min="1" max="1" width="39.5703125" customWidth="1" outlineLevel="1"/>
    <col min="2" max="2" width="24" customWidth="1" outlineLevel="1"/>
    <col min="3" max="3" width="15.5703125" customWidth="1" outlineLevel="1"/>
    <col min="4" max="4" width="14.5703125" customWidth="1" outlineLevel="1"/>
    <col min="5" max="5" width="13.42578125" customWidth="1" outlineLevel="1"/>
    <col min="6" max="6" width="13.5703125" customWidth="1" outlineLevel="1"/>
    <col min="7" max="7" width="14.85546875" style="72" customWidth="1" outlineLevel="1"/>
    <col min="8" max="8" width="14.5703125" customWidth="1" outlineLevel="1"/>
    <col min="9" max="9" width="15.42578125" customWidth="1" outlineLevel="1"/>
    <col min="10" max="10" width="16.5703125" customWidth="1" outlineLevel="1"/>
    <col min="13" max="13" width="32.140625" hidden="1" customWidth="1" outlineLevel="1"/>
    <col min="14" max="14" width="23.5703125" hidden="1" customWidth="1" outlineLevel="1"/>
    <col min="15" max="15" width="19.5703125" hidden="1" customWidth="1" outlineLevel="1"/>
    <col min="16" max="16" width="13.5703125" hidden="1" customWidth="1" outlineLevel="1"/>
    <col min="17" max="17" width="15.42578125" hidden="1" customWidth="1" outlineLevel="1"/>
    <col min="18" max="18" width="11.42578125" hidden="1" customWidth="1" outlineLevel="1"/>
    <col min="19" max="19" width="14.140625" hidden="1" customWidth="1" outlineLevel="1"/>
    <col min="20" max="20" width="11.42578125" hidden="1" customWidth="1" outlineLevel="1"/>
    <col min="21" max="21" width="11.85546875" hidden="1" customWidth="1" outlineLevel="1"/>
    <col min="22" max="22" width="11.42578125" hidden="1" customWidth="1" outlineLevel="1"/>
    <col min="23" max="23" width="19.85546875" hidden="1" customWidth="1" outlineLevel="1"/>
    <col min="24" max="24" width="11.42578125" collapsed="1"/>
  </cols>
  <sheetData>
    <row r="1" spans="1:23" x14ac:dyDescent="0.25">
      <c r="A1" s="104" t="s">
        <v>6</v>
      </c>
      <c r="B1" s="70">
        <f>'AUTRES DEPENSES'!B1</f>
        <v>0</v>
      </c>
      <c r="C1" s="2"/>
      <c r="D1" s="3"/>
      <c r="E1" s="3"/>
      <c r="F1" s="4"/>
      <c r="G1" s="75"/>
      <c r="H1" s="3"/>
      <c r="M1" s="104" t="s">
        <v>6</v>
      </c>
      <c r="N1" s="1">
        <f>B1</f>
        <v>0</v>
      </c>
      <c r="O1" s="2"/>
      <c r="P1" s="43"/>
      <c r="Q1" s="43"/>
      <c r="R1" s="4"/>
      <c r="S1" s="43"/>
      <c r="T1" s="38"/>
      <c r="U1" s="38"/>
      <c r="V1" s="38"/>
    </row>
    <row r="2" spans="1:23" ht="20.25" x14ac:dyDescent="0.25">
      <c r="A2" s="104" t="s">
        <v>7</v>
      </c>
      <c r="B2" s="70">
        <f>'AUTRES DEPENSES'!B2</f>
        <v>0</v>
      </c>
      <c r="C2" s="2"/>
      <c r="D2" s="5"/>
      <c r="E2" s="5"/>
      <c r="F2" s="6"/>
      <c r="G2" s="75"/>
      <c r="H2" s="3"/>
      <c r="M2" s="104" t="s">
        <v>7</v>
      </c>
      <c r="N2" s="1">
        <f>B2</f>
        <v>0</v>
      </c>
      <c r="O2" s="2"/>
      <c r="P2" s="5"/>
      <c r="Q2" s="5"/>
      <c r="R2" s="6"/>
      <c r="S2" s="43"/>
      <c r="T2" s="38"/>
      <c r="U2" s="38"/>
      <c r="V2" s="38"/>
    </row>
    <row r="3" spans="1:23" ht="20.25" x14ac:dyDescent="0.25">
      <c r="A3" s="104" t="s">
        <v>8</v>
      </c>
      <c r="B3" s="70">
        <f>'AUTRES DEPENSES'!B3</f>
        <v>0</v>
      </c>
      <c r="C3" s="2"/>
      <c r="D3" s="5"/>
      <c r="E3" s="5"/>
      <c r="F3" s="6"/>
      <c r="G3" s="75"/>
      <c r="H3" s="3"/>
      <c r="M3" s="104" t="s">
        <v>8</v>
      </c>
      <c r="N3" s="1">
        <f>B3</f>
        <v>0</v>
      </c>
      <c r="O3" s="2"/>
      <c r="P3" s="5"/>
      <c r="Q3" s="5"/>
      <c r="R3" s="6"/>
      <c r="S3" s="43"/>
      <c r="T3" s="38"/>
      <c r="U3" s="38"/>
      <c r="V3" s="38"/>
    </row>
    <row r="4" spans="1:23" ht="20.25" x14ac:dyDescent="0.25">
      <c r="A4" s="123"/>
      <c r="B4" s="52"/>
      <c r="C4" s="8"/>
      <c r="D4" s="5"/>
      <c r="E4" s="5"/>
      <c r="F4" s="9"/>
      <c r="G4" s="75"/>
      <c r="H4" s="3"/>
      <c r="M4" s="151"/>
      <c r="N4" s="7"/>
      <c r="O4" s="42"/>
      <c r="P4" s="5"/>
      <c r="Q4" s="5"/>
      <c r="R4" s="44"/>
      <c r="S4" s="43"/>
      <c r="T4" s="38"/>
      <c r="U4" s="38"/>
      <c r="V4" s="38"/>
    </row>
    <row r="5" spans="1:23" ht="20.25" x14ac:dyDescent="0.25">
      <c r="A5" s="124"/>
      <c r="B5" s="56"/>
      <c r="C5" s="11"/>
      <c r="D5" s="5"/>
      <c r="E5" s="5"/>
      <c r="F5" s="3"/>
      <c r="G5" s="74"/>
      <c r="H5" s="3"/>
      <c r="M5" s="152"/>
      <c r="N5" s="10"/>
      <c r="O5" s="11"/>
      <c r="P5" s="5"/>
      <c r="Q5" s="5"/>
      <c r="R5" s="43"/>
      <c r="S5" s="43"/>
      <c r="T5" s="38"/>
      <c r="U5" s="38"/>
      <c r="V5" s="38"/>
    </row>
    <row r="6" spans="1:23" ht="14.45" customHeight="1" x14ac:dyDescent="0.25">
      <c r="A6" s="104" t="s">
        <v>9</v>
      </c>
      <c r="B6" s="71">
        <f>'AUTRES DEPENSES'!B6</f>
        <v>0</v>
      </c>
      <c r="C6" s="13"/>
      <c r="D6" s="14"/>
      <c r="E6" s="351" t="s">
        <v>12</v>
      </c>
      <c r="F6" s="351"/>
      <c r="G6" s="351"/>
      <c r="H6" s="351"/>
      <c r="I6" s="351"/>
      <c r="J6" s="351"/>
      <c r="M6" s="104" t="s">
        <v>9</v>
      </c>
      <c r="N6" s="12">
        <f>B6</f>
        <v>0</v>
      </c>
      <c r="O6" s="13"/>
      <c r="P6" s="40"/>
      <c r="Q6" s="351" t="s">
        <v>138</v>
      </c>
      <c r="R6" s="351"/>
      <c r="S6" s="351"/>
      <c r="T6" s="351"/>
      <c r="U6" s="351"/>
      <c r="V6" s="351"/>
      <c r="W6" s="351"/>
    </row>
    <row r="7" spans="1:23" ht="14.45" customHeight="1" x14ac:dyDescent="0.25">
      <c r="A7" s="104" t="s">
        <v>10</v>
      </c>
      <c r="B7" s="71">
        <f>'AUTRES DEPENSES'!B7</f>
        <v>0</v>
      </c>
      <c r="C7" s="13"/>
      <c r="D7" s="15"/>
      <c r="E7" s="351"/>
      <c r="F7" s="351"/>
      <c r="G7" s="351"/>
      <c r="H7" s="351"/>
      <c r="I7" s="351"/>
      <c r="J7" s="351"/>
      <c r="M7" s="104" t="s">
        <v>10</v>
      </c>
      <c r="N7" s="12">
        <f>B7</f>
        <v>0</v>
      </c>
      <c r="O7" s="13"/>
      <c r="P7" s="39"/>
      <c r="Q7" s="351"/>
      <c r="R7" s="351"/>
      <c r="S7" s="351"/>
      <c r="T7" s="351"/>
      <c r="U7" s="351"/>
      <c r="V7" s="351"/>
      <c r="W7" s="351"/>
    </row>
    <row r="8" spans="1:23" ht="14.45" customHeight="1" x14ac:dyDescent="0.25">
      <c r="A8" s="104" t="s">
        <v>11</v>
      </c>
      <c r="B8" s="45">
        <f>ROUNDUP((B7-B6+1)/365*12,1)</f>
        <v>0.1</v>
      </c>
      <c r="C8" s="16"/>
      <c r="D8" s="17"/>
      <c r="E8" s="351"/>
      <c r="F8" s="351"/>
      <c r="G8" s="351"/>
      <c r="H8" s="351"/>
      <c r="I8" s="351"/>
      <c r="J8" s="351"/>
      <c r="M8" s="104" t="s">
        <v>11</v>
      </c>
      <c r="N8" s="1">
        <f>ROUNDUP((N7-N6+1)/365*12,1)</f>
        <v>0.1</v>
      </c>
      <c r="O8" s="16"/>
      <c r="P8" s="17"/>
      <c r="Q8" s="351"/>
      <c r="R8" s="351"/>
      <c r="S8" s="351"/>
      <c r="T8" s="351"/>
      <c r="U8" s="351"/>
      <c r="V8" s="351"/>
      <c r="W8" s="351"/>
    </row>
    <row r="9" spans="1:23" ht="14.45" customHeight="1" x14ac:dyDescent="0.25">
      <c r="A9" s="18"/>
      <c r="B9" s="18"/>
      <c r="C9" s="16"/>
      <c r="D9" s="19"/>
      <c r="E9" s="351"/>
      <c r="F9" s="351"/>
      <c r="G9" s="351"/>
      <c r="H9" s="351"/>
      <c r="I9" s="351"/>
      <c r="J9" s="351"/>
      <c r="M9" s="18"/>
      <c r="N9" s="18"/>
      <c r="O9" s="16"/>
      <c r="P9" s="41"/>
      <c r="Q9" s="351"/>
      <c r="R9" s="351"/>
      <c r="S9" s="351"/>
      <c r="T9" s="351"/>
      <c r="U9" s="351"/>
      <c r="V9" s="351"/>
      <c r="W9" s="351"/>
    </row>
    <row r="10" spans="1:23" x14ac:dyDescent="0.25">
      <c r="M10" s="38"/>
      <c r="N10" s="38"/>
      <c r="O10" s="38"/>
      <c r="P10" s="38"/>
      <c r="Q10" s="38"/>
      <c r="R10" s="38"/>
      <c r="S10" s="38"/>
      <c r="T10" s="38"/>
      <c r="U10" s="38"/>
      <c r="V10" s="38"/>
    </row>
    <row r="11" spans="1:23" ht="18" x14ac:dyDescent="0.25">
      <c r="A11" s="378" t="s">
        <v>13</v>
      </c>
      <c r="B11" s="378"/>
      <c r="C11" s="378"/>
      <c r="D11" s="378"/>
      <c r="E11" s="378"/>
      <c r="F11" s="378"/>
      <c r="G11" s="378"/>
      <c r="H11" s="378"/>
      <c r="I11" s="378"/>
      <c r="J11" s="378"/>
      <c r="M11" s="378" t="s">
        <v>129</v>
      </c>
      <c r="N11" s="378"/>
      <c r="O11" s="378"/>
      <c r="P11" s="378"/>
      <c r="Q11" s="378"/>
      <c r="R11" s="378"/>
      <c r="S11" s="378"/>
      <c r="T11" s="378"/>
      <c r="U11" s="378"/>
      <c r="V11" s="378"/>
      <c r="W11" s="153"/>
    </row>
    <row r="12" spans="1:23" ht="18" x14ac:dyDescent="0.25">
      <c r="A12" s="22"/>
      <c r="B12" s="22"/>
      <c r="C12" s="21"/>
      <c r="D12" s="21"/>
      <c r="E12" s="20"/>
      <c r="F12" s="20"/>
      <c r="G12" s="73"/>
      <c r="H12" s="20"/>
      <c r="I12" s="20"/>
      <c r="J12" s="20"/>
    </row>
    <row r="13" spans="1:23" s="100" customFormat="1" ht="18" x14ac:dyDescent="0.25">
      <c r="A13" s="382" t="s">
        <v>90</v>
      </c>
      <c r="B13" s="382"/>
      <c r="C13" s="382"/>
      <c r="D13" s="382"/>
      <c r="E13" s="73"/>
      <c r="F13" s="73"/>
      <c r="G13" s="73"/>
      <c r="H13" s="73"/>
      <c r="I13" s="73"/>
      <c r="J13" s="73"/>
    </row>
    <row r="14" spans="1:23" ht="15.75" thickBot="1" x14ac:dyDescent="0.3">
      <c r="A14" s="23"/>
      <c r="B14" s="24"/>
      <c r="C14" s="25"/>
      <c r="D14" s="25"/>
      <c r="E14" s="26"/>
      <c r="F14" s="27"/>
      <c r="G14" s="27"/>
      <c r="H14" s="26"/>
      <c r="I14" s="28"/>
      <c r="J14" s="26"/>
    </row>
    <row r="15" spans="1:23" x14ac:dyDescent="0.25">
      <c r="A15" s="125"/>
      <c r="B15" s="125"/>
      <c r="C15" s="125"/>
      <c r="D15" s="125"/>
      <c r="E15" s="126"/>
      <c r="F15" s="127"/>
      <c r="G15" s="127"/>
      <c r="H15" s="379" t="s">
        <v>3</v>
      </c>
      <c r="I15" s="380"/>
      <c r="J15" s="381"/>
      <c r="K15" s="38"/>
      <c r="L15" s="38"/>
      <c r="M15" s="125"/>
      <c r="N15" s="125"/>
      <c r="O15" s="125"/>
      <c r="P15" s="125"/>
      <c r="Q15" s="126"/>
      <c r="R15" s="127"/>
      <c r="S15" s="127"/>
      <c r="T15" s="379" t="s">
        <v>3</v>
      </c>
      <c r="U15" s="380"/>
      <c r="V15" s="380"/>
      <c r="W15" s="381"/>
    </row>
    <row r="16" spans="1:23" ht="80.25" x14ac:dyDescent="0.25">
      <c r="A16" s="128" t="s">
        <v>72</v>
      </c>
      <c r="B16" s="129" t="s">
        <v>87</v>
      </c>
      <c r="C16" s="128" t="s">
        <v>86</v>
      </c>
      <c r="D16" s="130" t="s">
        <v>75</v>
      </c>
      <c r="E16" s="131" t="s">
        <v>73</v>
      </c>
      <c r="F16" s="132" t="s">
        <v>53</v>
      </c>
      <c r="G16" s="133" t="s">
        <v>19</v>
      </c>
      <c r="H16" s="134" t="s">
        <v>15</v>
      </c>
      <c r="I16" s="130" t="s">
        <v>16</v>
      </c>
      <c r="J16" s="135" t="s">
        <v>17</v>
      </c>
      <c r="K16" s="38"/>
      <c r="L16" s="38"/>
      <c r="M16" s="128" t="s">
        <v>72</v>
      </c>
      <c r="N16" s="129" t="s">
        <v>89</v>
      </c>
      <c r="O16" s="128" t="s">
        <v>74</v>
      </c>
      <c r="P16" s="130" t="s">
        <v>75</v>
      </c>
      <c r="Q16" s="131" t="s">
        <v>73</v>
      </c>
      <c r="R16" s="132" t="s">
        <v>53</v>
      </c>
      <c r="S16" s="133" t="s">
        <v>19</v>
      </c>
      <c r="T16" s="134" t="s">
        <v>15</v>
      </c>
      <c r="U16" s="130" t="s">
        <v>16</v>
      </c>
      <c r="V16" s="133" t="s">
        <v>77</v>
      </c>
      <c r="W16" s="135" t="s">
        <v>76</v>
      </c>
    </row>
    <row r="17" spans="1:23" ht="25.5" x14ac:dyDescent="0.25">
      <c r="A17" s="136"/>
      <c r="B17" s="136" t="s">
        <v>20</v>
      </c>
      <c r="C17" s="136" t="s">
        <v>21</v>
      </c>
      <c r="D17" s="130" t="s">
        <v>26</v>
      </c>
      <c r="E17" s="131" t="s">
        <v>22</v>
      </c>
      <c r="F17" s="132" t="s">
        <v>54</v>
      </c>
      <c r="G17" s="133" t="s">
        <v>55</v>
      </c>
      <c r="H17" s="134" t="s">
        <v>23</v>
      </c>
      <c r="I17" s="130" t="s">
        <v>88</v>
      </c>
      <c r="J17" s="135"/>
      <c r="K17" s="38"/>
      <c r="L17" s="38"/>
      <c r="M17" s="136"/>
      <c r="N17" s="136" t="s">
        <v>20</v>
      </c>
      <c r="O17" s="136" t="s">
        <v>21</v>
      </c>
      <c r="P17" s="130" t="s">
        <v>26</v>
      </c>
      <c r="Q17" s="131" t="s">
        <v>22</v>
      </c>
      <c r="R17" s="132" t="s">
        <v>54</v>
      </c>
      <c r="S17" s="133" t="s">
        <v>55</v>
      </c>
      <c r="T17" s="134" t="s">
        <v>23</v>
      </c>
      <c r="U17" s="130" t="s">
        <v>24</v>
      </c>
      <c r="V17" s="133"/>
      <c r="W17" s="135"/>
    </row>
    <row r="18" spans="1:23" ht="14.45" customHeight="1" x14ac:dyDescent="0.25">
      <c r="A18" s="137"/>
      <c r="B18" s="209"/>
      <c r="C18" s="137"/>
      <c r="D18" s="250" t="str">
        <f>IF(B18="","",B18/C18)</f>
        <v/>
      </c>
      <c r="E18" s="140"/>
      <c r="F18" s="215" t="str">
        <f>IF(B18="","",E18/C18)</f>
        <v/>
      </c>
      <c r="G18" s="216" t="str">
        <f>IF(B18="","",D18*E18)</f>
        <v/>
      </c>
      <c r="H18" s="143"/>
      <c r="I18" s="210" t="str">
        <f>IF(B18="","",G18-H18)</f>
        <v/>
      </c>
      <c r="J18" s="398" t="s">
        <v>25</v>
      </c>
      <c r="M18" s="137"/>
      <c r="N18" s="138"/>
      <c r="O18" s="137"/>
      <c r="P18" s="139"/>
      <c r="Q18" s="140"/>
      <c r="R18" s="141" t="str">
        <f>IF(N18="","",Q18/O18)</f>
        <v/>
      </c>
      <c r="S18" s="142" t="str">
        <f>IF(N18="","",P18*Q18)</f>
        <v/>
      </c>
      <c r="T18" s="143"/>
      <c r="U18" s="142" t="str">
        <f>IF(S18="","",S18-T18)</f>
        <v/>
      </c>
      <c r="V18" s="154"/>
      <c r="W18" s="155"/>
    </row>
    <row r="19" spans="1:23" s="38" customFormat="1" x14ac:dyDescent="0.25">
      <c r="A19" s="137"/>
      <c r="B19" s="209"/>
      <c r="C19" s="137"/>
      <c r="D19" s="250" t="str">
        <f t="shared" ref="D19:D27" si="0">IF(B19="","",B19/C19)</f>
        <v/>
      </c>
      <c r="E19" s="140"/>
      <c r="F19" s="215" t="str">
        <f t="shared" ref="F19:F27" si="1">IF(B19="","",E19/C19)</f>
        <v/>
      </c>
      <c r="G19" s="216" t="str">
        <f t="shared" ref="G19:G27" si="2">IF(B19="","",D19*E19)</f>
        <v/>
      </c>
      <c r="H19" s="143"/>
      <c r="I19" s="210" t="str">
        <f t="shared" ref="I19:I27" si="3">IF(B19="","",G19-H19)</f>
        <v/>
      </c>
      <c r="J19" s="399"/>
      <c r="M19" s="137"/>
      <c r="N19" s="138"/>
      <c r="O19" s="137"/>
      <c r="P19" s="139" t="str">
        <f t="shared" ref="P19:P26" si="4">IF(N19="","",N19/O19)</f>
        <v/>
      </c>
      <c r="Q19" s="140"/>
      <c r="R19" s="141" t="str">
        <f t="shared" ref="R19:R26" si="5">IF(N19="","",Q19/O19)</f>
        <v/>
      </c>
      <c r="S19" s="142" t="str">
        <f t="shared" ref="S19:S25" si="6">IF(N19="","",P19*Q19)</f>
        <v/>
      </c>
      <c r="T19" s="143"/>
      <c r="U19" s="261" t="str">
        <f>IF(S19="","",S19-T19)</f>
        <v/>
      </c>
      <c r="V19" s="154"/>
      <c r="W19" s="156"/>
    </row>
    <row r="20" spans="1:23" s="38" customFormat="1" x14ac:dyDescent="0.25">
      <c r="A20" s="137"/>
      <c r="B20" s="209"/>
      <c r="C20" s="137"/>
      <c r="D20" s="250" t="str">
        <f t="shared" si="0"/>
        <v/>
      </c>
      <c r="E20" s="140"/>
      <c r="F20" s="215" t="str">
        <f t="shared" si="1"/>
        <v/>
      </c>
      <c r="G20" s="216" t="str">
        <f t="shared" si="2"/>
        <v/>
      </c>
      <c r="H20" s="143"/>
      <c r="I20" s="210" t="str">
        <f t="shared" si="3"/>
        <v/>
      </c>
      <c r="J20" s="399"/>
      <c r="M20" s="137"/>
      <c r="N20" s="138"/>
      <c r="O20" s="137"/>
      <c r="P20" s="139" t="str">
        <f t="shared" si="4"/>
        <v/>
      </c>
      <c r="Q20" s="140"/>
      <c r="R20" s="141" t="str">
        <f t="shared" si="5"/>
        <v/>
      </c>
      <c r="S20" s="142" t="str">
        <f t="shared" si="6"/>
        <v/>
      </c>
      <c r="T20" s="143"/>
      <c r="U20" s="261" t="str">
        <f t="shared" ref="U20:U27" si="7">IF(S20="","",S20-T20)</f>
        <v/>
      </c>
      <c r="V20" s="154"/>
      <c r="W20" s="156"/>
    </row>
    <row r="21" spans="1:23" s="38" customFormat="1" x14ac:dyDescent="0.25">
      <c r="A21" s="137"/>
      <c r="B21" s="209"/>
      <c r="C21" s="137"/>
      <c r="D21" s="250" t="str">
        <f t="shared" si="0"/>
        <v/>
      </c>
      <c r="E21" s="140"/>
      <c r="F21" s="215" t="str">
        <f t="shared" si="1"/>
        <v/>
      </c>
      <c r="G21" s="216" t="str">
        <f t="shared" si="2"/>
        <v/>
      </c>
      <c r="H21" s="143"/>
      <c r="I21" s="210" t="str">
        <f t="shared" si="3"/>
        <v/>
      </c>
      <c r="J21" s="399"/>
      <c r="M21" s="137"/>
      <c r="N21" s="138"/>
      <c r="O21" s="137"/>
      <c r="P21" s="139" t="str">
        <f t="shared" si="4"/>
        <v/>
      </c>
      <c r="Q21" s="140"/>
      <c r="R21" s="141" t="str">
        <f t="shared" si="5"/>
        <v/>
      </c>
      <c r="S21" s="142" t="str">
        <f t="shared" si="6"/>
        <v/>
      </c>
      <c r="T21" s="143"/>
      <c r="U21" s="261" t="str">
        <f t="shared" si="7"/>
        <v/>
      </c>
      <c r="V21" s="154"/>
      <c r="W21" s="156"/>
    </row>
    <row r="22" spans="1:23" s="38" customFormat="1" x14ac:dyDescent="0.25">
      <c r="A22" s="137"/>
      <c r="B22" s="209"/>
      <c r="C22" s="137"/>
      <c r="D22" s="250" t="str">
        <f t="shared" si="0"/>
        <v/>
      </c>
      <c r="E22" s="140"/>
      <c r="F22" s="215" t="str">
        <f t="shared" si="1"/>
        <v/>
      </c>
      <c r="G22" s="216" t="str">
        <f t="shared" si="2"/>
        <v/>
      </c>
      <c r="H22" s="143"/>
      <c r="I22" s="210" t="str">
        <f t="shared" si="3"/>
        <v/>
      </c>
      <c r="J22" s="399"/>
      <c r="M22" s="137"/>
      <c r="N22" s="138"/>
      <c r="O22" s="137"/>
      <c r="P22" s="139" t="str">
        <f t="shared" si="4"/>
        <v/>
      </c>
      <c r="Q22" s="140"/>
      <c r="R22" s="141" t="str">
        <f t="shared" si="5"/>
        <v/>
      </c>
      <c r="S22" s="142" t="str">
        <f t="shared" si="6"/>
        <v/>
      </c>
      <c r="T22" s="143"/>
      <c r="U22" s="261" t="str">
        <f t="shared" si="7"/>
        <v/>
      </c>
      <c r="V22" s="154"/>
      <c r="W22" s="156"/>
    </row>
    <row r="23" spans="1:23" s="38" customFormat="1" ht="14.45" customHeight="1" x14ac:dyDescent="0.25">
      <c r="A23" s="137"/>
      <c r="B23" s="209"/>
      <c r="C23" s="137"/>
      <c r="D23" s="250" t="str">
        <f t="shared" si="0"/>
        <v/>
      </c>
      <c r="E23" s="140"/>
      <c r="F23" s="215" t="str">
        <f t="shared" si="1"/>
        <v/>
      </c>
      <c r="G23" s="216" t="str">
        <f t="shared" si="2"/>
        <v/>
      </c>
      <c r="H23" s="143"/>
      <c r="I23" s="210" t="str">
        <f t="shared" si="3"/>
        <v/>
      </c>
      <c r="J23" s="399"/>
      <c r="M23" s="137"/>
      <c r="N23" s="138"/>
      <c r="O23" s="137"/>
      <c r="P23" s="139" t="str">
        <f t="shared" si="4"/>
        <v/>
      </c>
      <c r="Q23" s="140"/>
      <c r="R23" s="141" t="str">
        <f t="shared" si="5"/>
        <v/>
      </c>
      <c r="S23" s="142" t="str">
        <f t="shared" si="6"/>
        <v/>
      </c>
      <c r="T23" s="143"/>
      <c r="U23" s="261" t="str">
        <f t="shared" si="7"/>
        <v/>
      </c>
      <c r="V23" s="154"/>
      <c r="W23" s="156"/>
    </row>
    <row r="24" spans="1:23" s="38" customFormat="1" x14ac:dyDescent="0.25">
      <c r="A24" s="137"/>
      <c r="B24" s="209"/>
      <c r="C24" s="137"/>
      <c r="D24" s="250" t="str">
        <f t="shared" si="0"/>
        <v/>
      </c>
      <c r="E24" s="140"/>
      <c r="F24" s="215" t="str">
        <f t="shared" si="1"/>
        <v/>
      </c>
      <c r="G24" s="216" t="str">
        <f t="shared" si="2"/>
        <v/>
      </c>
      <c r="H24" s="143"/>
      <c r="I24" s="210" t="str">
        <f t="shared" si="3"/>
        <v/>
      </c>
      <c r="J24" s="399"/>
      <c r="M24" s="137"/>
      <c r="N24" s="138"/>
      <c r="O24" s="137"/>
      <c r="P24" s="139" t="str">
        <f t="shared" si="4"/>
        <v/>
      </c>
      <c r="Q24" s="140"/>
      <c r="R24" s="141" t="str">
        <f t="shared" si="5"/>
        <v/>
      </c>
      <c r="S24" s="142" t="str">
        <f t="shared" si="6"/>
        <v/>
      </c>
      <c r="T24" s="143"/>
      <c r="U24" s="261" t="str">
        <f t="shared" si="7"/>
        <v/>
      </c>
      <c r="V24" s="154"/>
      <c r="W24" s="156"/>
    </row>
    <row r="25" spans="1:23" s="38" customFormat="1" x14ac:dyDescent="0.25">
      <c r="A25" s="137"/>
      <c r="B25" s="209"/>
      <c r="C25" s="137"/>
      <c r="D25" s="250" t="str">
        <f t="shared" si="0"/>
        <v/>
      </c>
      <c r="E25" s="140"/>
      <c r="F25" s="215" t="str">
        <f t="shared" si="1"/>
        <v/>
      </c>
      <c r="G25" s="216" t="str">
        <f t="shared" si="2"/>
        <v/>
      </c>
      <c r="H25" s="143"/>
      <c r="I25" s="210" t="str">
        <f t="shared" si="3"/>
        <v/>
      </c>
      <c r="J25" s="399"/>
      <c r="M25" s="137"/>
      <c r="N25" s="138"/>
      <c r="O25" s="137"/>
      <c r="P25" s="139" t="str">
        <f t="shared" si="4"/>
        <v/>
      </c>
      <c r="Q25" s="140"/>
      <c r="R25" s="141" t="str">
        <f t="shared" si="5"/>
        <v/>
      </c>
      <c r="S25" s="142" t="str">
        <f t="shared" si="6"/>
        <v/>
      </c>
      <c r="T25" s="143"/>
      <c r="U25" s="261" t="str">
        <f t="shared" si="7"/>
        <v/>
      </c>
      <c r="V25" s="154"/>
      <c r="W25" s="156"/>
    </row>
    <row r="26" spans="1:23" s="38" customFormat="1" x14ac:dyDescent="0.25">
      <c r="A26" s="137"/>
      <c r="B26" s="209"/>
      <c r="C26" s="137"/>
      <c r="D26" s="250" t="str">
        <f t="shared" si="0"/>
        <v/>
      </c>
      <c r="E26" s="140"/>
      <c r="F26" s="215" t="str">
        <f t="shared" si="1"/>
        <v/>
      </c>
      <c r="G26" s="216" t="str">
        <f t="shared" si="2"/>
        <v/>
      </c>
      <c r="H26" s="143"/>
      <c r="I26" s="210" t="str">
        <f t="shared" si="3"/>
        <v/>
      </c>
      <c r="J26" s="399"/>
      <c r="M26" s="137"/>
      <c r="N26" s="138"/>
      <c r="O26" s="137"/>
      <c r="P26" s="139" t="str">
        <f t="shared" si="4"/>
        <v/>
      </c>
      <c r="Q26" s="140"/>
      <c r="R26" s="141" t="str">
        <f t="shared" si="5"/>
        <v/>
      </c>
      <c r="S26" s="142" t="str">
        <f t="shared" ref="S26:S27" si="8">IF(N26="","",P26*Q26)</f>
        <v/>
      </c>
      <c r="T26" s="143"/>
      <c r="U26" s="261" t="str">
        <f t="shared" si="7"/>
        <v/>
      </c>
      <c r="V26" s="154"/>
      <c r="W26" s="156"/>
    </row>
    <row r="27" spans="1:23" s="38" customFormat="1" ht="14.45" customHeight="1" x14ac:dyDescent="0.25">
      <c r="A27" s="137"/>
      <c r="B27" s="209"/>
      <c r="C27" s="137"/>
      <c r="D27" s="250" t="str">
        <f t="shared" si="0"/>
        <v/>
      </c>
      <c r="E27" s="140"/>
      <c r="F27" s="215" t="str">
        <f t="shared" si="1"/>
        <v/>
      </c>
      <c r="G27" s="216" t="str">
        <f t="shared" si="2"/>
        <v/>
      </c>
      <c r="H27" s="143"/>
      <c r="I27" s="210" t="str">
        <f t="shared" si="3"/>
        <v/>
      </c>
      <c r="J27" s="399"/>
      <c r="M27" s="137"/>
      <c r="N27" s="138"/>
      <c r="O27" s="137"/>
      <c r="P27" s="139" t="str">
        <f t="shared" ref="P27" si="9">IF(N27="","",N27/O27)</f>
        <v/>
      </c>
      <c r="Q27" s="140"/>
      <c r="R27" s="141" t="str">
        <f t="shared" ref="R27" si="10">IF(N27="","",Q27/O27)</f>
        <v/>
      </c>
      <c r="S27" s="142" t="str">
        <f t="shared" si="8"/>
        <v/>
      </c>
      <c r="T27" s="143"/>
      <c r="U27" s="261" t="str">
        <f t="shared" si="7"/>
        <v/>
      </c>
      <c r="V27" s="154"/>
      <c r="W27" s="156"/>
    </row>
    <row r="28" spans="1:23" ht="15.75" thickBot="1" x14ac:dyDescent="0.3">
      <c r="A28" s="396"/>
      <c r="B28" s="396"/>
      <c r="C28" s="396"/>
      <c r="D28" s="396"/>
      <c r="E28" s="396"/>
      <c r="F28" s="397"/>
      <c r="G28" s="144">
        <f>SUM(G18:G27)</f>
        <v>0</v>
      </c>
      <c r="H28" s="145">
        <f>SUM(H18:H27)</f>
        <v>0</v>
      </c>
      <c r="I28" s="146">
        <f>SUM(I18:I27)</f>
        <v>0</v>
      </c>
      <c r="J28" s="125"/>
      <c r="M28" s="405" t="s">
        <v>52</v>
      </c>
      <c r="N28" s="406"/>
      <c r="O28" s="406"/>
      <c r="P28" s="406"/>
      <c r="Q28" s="406"/>
      <c r="R28" s="407"/>
      <c r="S28" s="79">
        <f>SUM(S27:S27)</f>
        <v>0</v>
      </c>
      <c r="T28" s="76">
        <f>SUM(T27:T27)</f>
        <v>0</v>
      </c>
      <c r="U28" s="77">
        <f>SUM(U18:U27)</f>
        <v>0</v>
      </c>
      <c r="V28" s="78"/>
      <c r="W28" s="78"/>
    </row>
    <row r="29" spans="1:23" s="100" customFormat="1" x14ac:dyDescent="0.25">
      <c r="A29" s="282"/>
      <c r="B29" s="282"/>
      <c r="C29" s="282"/>
      <c r="D29" s="282"/>
      <c r="E29" s="282"/>
      <c r="F29" s="282"/>
      <c r="G29" s="283"/>
      <c r="H29" s="283"/>
      <c r="I29" s="283"/>
      <c r="J29" s="125"/>
      <c r="M29" s="284"/>
      <c r="N29" s="284"/>
      <c r="O29" s="284"/>
      <c r="P29" s="284"/>
      <c r="Q29" s="284"/>
      <c r="R29" s="284"/>
      <c r="S29" s="285"/>
      <c r="T29" s="286"/>
      <c r="U29" s="287"/>
      <c r="V29" s="288"/>
      <c r="W29" s="288"/>
    </row>
    <row r="30" spans="1:23" s="100" customFormat="1" x14ac:dyDescent="0.25">
      <c r="A30" s="310" t="s">
        <v>122</v>
      </c>
      <c r="B30" s="310"/>
      <c r="C30" s="310"/>
      <c r="D30" s="310"/>
      <c r="E30" s="310"/>
      <c r="F30" s="310"/>
      <c r="G30" s="311">
        <f>+G28*15%</f>
        <v>0</v>
      </c>
      <c r="H30" s="312"/>
      <c r="I30" s="312">
        <f>+G30-H30</f>
        <v>0</v>
      </c>
      <c r="J30" s="125"/>
      <c r="M30" s="284"/>
      <c r="N30" s="284"/>
      <c r="O30" s="284"/>
      <c r="P30" s="284"/>
      <c r="Q30" s="284"/>
      <c r="R30" s="284"/>
      <c r="S30" s="285"/>
      <c r="T30" s="286"/>
      <c r="U30" s="287"/>
      <c r="V30" s="288"/>
      <c r="W30" s="288"/>
    </row>
    <row r="31" spans="1:23" s="100" customFormat="1" x14ac:dyDescent="0.25">
      <c r="A31" s="282"/>
      <c r="B31" s="282"/>
      <c r="C31" s="282"/>
      <c r="D31" s="282"/>
      <c r="E31" s="282"/>
      <c r="F31" s="282"/>
      <c r="G31" s="283"/>
      <c r="H31" s="283"/>
      <c r="I31" s="283"/>
      <c r="J31" s="125"/>
      <c r="M31" s="310" t="s">
        <v>122</v>
      </c>
      <c r="N31" s="310"/>
      <c r="O31" s="310"/>
      <c r="P31" s="310"/>
      <c r="Q31" s="310"/>
      <c r="R31" s="310"/>
      <c r="S31" s="311">
        <f>S28*15%</f>
        <v>0</v>
      </c>
      <c r="T31" s="312"/>
      <c r="U31" s="312"/>
      <c r="V31" s="125"/>
      <c r="W31" s="288"/>
    </row>
    <row r="32" spans="1:23" s="100" customFormat="1" x14ac:dyDescent="0.25">
      <c r="A32" s="282"/>
      <c r="B32" s="400" t="s">
        <v>103</v>
      </c>
      <c r="C32" s="401"/>
      <c r="D32" s="401"/>
      <c r="E32" s="401"/>
      <c r="F32" s="282"/>
      <c r="G32" s="283"/>
      <c r="H32" s="283"/>
      <c r="I32" s="283"/>
      <c r="J32" s="125"/>
      <c r="M32" s="282"/>
      <c r="N32" s="282"/>
      <c r="O32" s="282"/>
      <c r="P32" s="282"/>
      <c r="Q32" s="282"/>
      <c r="R32" s="282"/>
      <c r="S32" s="283"/>
      <c r="T32" s="283"/>
      <c r="U32" s="283"/>
      <c r="V32" s="125"/>
      <c r="W32" s="288"/>
    </row>
    <row r="33" spans="1:23" s="100" customFormat="1" x14ac:dyDescent="0.25">
      <c r="A33" s="282"/>
      <c r="B33" s="401"/>
      <c r="C33" s="401"/>
      <c r="D33" s="401"/>
      <c r="E33" s="401"/>
      <c r="F33" s="282"/>
      <c r="G33" s="283"/>
      <c r="H33" s="283"/>
      <c r="I33" s="283"/>
      <c r="J33" s="125"/>
      <c r="M33" s="282"/>
      <c r="N33" s="400" t="s">
        <v>103</v>
      </c>
      <c r="O33" s="401"/>
      <c r="P33" s="401"/>
      <c r="Q33" s="401"/>
      <c r="R33" s="282"/>
      <c r="S33" s="283"/>
      <c r="T33" s="283"/>
      <c r="U33" s="283"/>
      <c r="V33" s="125"/>
      <c r="W33" s="288"/>
    </row>
    <row r="34" spans="1:23" s="100" customFormat="1" x14ac:dyDescent="0.25">
      <c r="A34" s="282"/>
      <c r="B34" s="401"/>
      <c r="C34" s="401"/>
      <c r="D34" s="401"/>
      <c r="E34" s="401"/>
      <c r="F34" s="282"/>
      <c r="G34" s="283"/>
      <c r="H34" s="283"/>
      <c r="I34" s="283"/>
      <c r="J34" s="125"/>
      <c r="M34" s="282"/>
      <c r="N34" s="401"/>
      <c r="O34" s="401"/>
      <c r="P34" s="401"/>
      <c r="Q34" s="401"/>
      <c r="R34" s="282"/>
      <c r="S34" s="283"/>
      <c r="T34" s="283"/>
      <c r="U34" s="283"/>
      <c r="V34" s="125"/>
      <c r="W34" s="288"/>
    </row>
    <row r="35" spans="1:23" s="100" customFormat="1" x14ac:dyDescent="0.25">
      <c r="A35" s="282"/>
      <c r="B35" s="401"/>
      <c r="C35" s="401"/>
      <c r="D35" s="401"/>
      <c r="E35" s="401"/>
      <c r="F35" s="282"/>
      <c r="G35" s="283"/>
      <c r="H35" s="283"/>
      <c r="I35" s="283"/>
      <c r="J35" s="125"/>
      <c r="M35" s="282"/>
      <c r="N35" s="401"/>
      <c r="O35" s="401"/>
      <c r="P35" s="401"/>
      <c r="Q35" s="401"/>
      <c r="R35" s="282"/>
      <c r="S35" s="283"/>
      <c r="T35" s="283"/>
      <c r="U35" s="283"/>
      <c r="V35" s="125"/>
      <c r="W35" s="288"/>
    </row>
    <row r="36" spans="1:23" s="100" customFormat="1" x14ac:dyDescent="0.25">
      <c r="A36" s="282"/>
      <c r="B36" s="401"/>
      <c r="C36" s="401"/>
      <c r="D36" s="401"/>
      <c r="E36" s="401"/>
      <c r="F36" s="282"/>
      <c r="G36" s="283"/>
      <c r="H36" s="283"/>
      <c r="I36" s="283"/>
      <c r="J36" s="125"/>
      <c r="M36" s="282"/>
      <c r="N36" s="401"/>
      <c r="O36" s="401"/>
      <c r="P36" s="401"/>
      <c r="Q36" s="401"/>
      <c r="R36" s="282"/>
      <c r="S36" s="283"/>
      <c r="T36" s="283"/>
      <c r="U36" s="283"/>
      <c r="V36" s="125"/>
      <c r="W36" s="288"/>
    </row>
    <row r="37" spans="1:23" s="100" customFormat="1" x14ac:dyDescent="0.25">
      <c r="A37" s="282"/>
      <c r="B37" s="282"/>
      <c r="C37" s="282"/>
      <c r="D37" s="282"/>
      <c r="E37" s="282"/>
      <c r="F37" s="282"/>
      <c r="G37" s="283"/>
      <c r="H37" s="283"/>
      <c r="I37" s="283"/>
      <c r="J37" s="125"/>
      <c r="M37" s="282"/>
      <c r="N37" s="401"/>
      <c r="O37" s="401"/>
      <c r="P37" s="401"/>
      <c r="Q37" s="401"/>
      <c r="R37" s="282"/>
      <c r="S37" s="283"/>
      <c r="T37" s="283"/>
      <c r="U37" s="283"/>
      <c r="V37" s="125"/>
      <c r="W37" s="288"/>
    </row>
    <row r="38" spans="1:23" s="100" customFormat="1" ht="15.75" thickBot="1" x14ac:dyDescent="0.3">
      <c r="A38" s="289"/>
      <c r="B38" s="289"/>
      <c r="C38" s="289"/>
      <c r="D38" s="289"/>
      <c r="E38" s="289"/>
      <c r="F38" s="289"/>
      <c r="G38" s="290"/>
      <c r="H38" s="290"/>
      <c r="I38" s="290"/>
      <c r="J38" s="125"/>
      <c r="M38" s="282"/>
      <c r="N38" s="282"/>
      <c r="O38" s="282"/>
      <c r="P38" s="282"/>
      <c r="Q38" s="282"/>
      <c r="R38" s="282"/>
      <c r="S38" s="283"/>
      <c r="T38" s="283"/>
      <c r="U38" s="283"/>
      <c r="V38" s="125"/>
      <c r="W38" s="288"/>
    </row>
    <row r="39" spans="1:23" s="100" customFormat="1" ht="15.75" thickBot="1" x14ac:dyDescent="0.3">
      <c r="A39" s="394" t="s">
        <v>119</v>
      </c>
      <c r="B39" s="395"/>
      <c r="C39" s="395"/>
      <c r="D39" s="395"/>
      <c r="E39" s="395"/>
      <c r="F39" s="395"/>
      <c r="G39" s="395"/>
      <c r="H39" s="386" t="s">
        <v>3</v>
      </c>
      <c r="I39" s="387"/>
      <c r="J39" s="388"/>
      <c r="M39" s="289"/>
      <c r="N39" s="289"/>
      <c r="O39" s="289"/>
      <c r="P39" s="289"/>
      <c r="Q39" s="289"/>
      <c r="R39" s="289"/>
      <c r="S39" s="290"/>
      <c r="T39" s="290"/>
      <c r="U39" s="290"/>
      <c r="V39" s="125"/>
      <c r="W39" s="288"/>
    </row>
    <row r="40" spans="1:23" s="100" customFormat="1" ht="102" x14ac:dyDescent="0.25">
      <c r="A40" s="303" t="s">
        <v>112</v>
      </c>
      <c r="B40" s="383" t="s">
        <v>113</v>
      </c>
      <c r="C40" s="384"/>
      <c r="D40" s="384"/>
      <c r="E40" s="385"/>
      <c r="F40" s="129" t="s">
        <v>114</v>
      </c>
      <c r="G40" s="129" t="s">
        <v>116</v>
      </c>
      <c r="H40" s="134" t="s">
        <v>15</v>
      </c>
      <c r="I40" s="130" t="s">
        <v>16</v>
      </c>
      <c r="J40" s="296" t="s">
        <v>17</v>
      </c>
      <c r="M40" s="402" t="s">
        <v>130</v>
      </c>
      <c r="N40" s="403"/>
      <c r="O40" s="403"/>
      <c r="P40" s="403"/>
      <c r="Q40" s="403"/>
      <c r="R40" s="403"/>
      <c r="S40" s="404"/>
      <c r="T40" s="386" t="s">
        <v>3</v>
      </c>
      <c r="U40" s="387"/>
      <c r="V40" s="388"/>
      <c r="W40" s="288"/>
    </row>
    <row r="41" spans="1:23" s="100" customFormat="1" ht="102" x14ac:dyDescent="0.25">
      <c r="A41" s="291"/>
      <c r="B41" s="376"/>
      <c r="C41" s="377"/>
      <c r="D41" s="377"/>
      <c r="E41" s="377"/>
      <c r="F41" s="291"/>
      <c r="G41" s="292">
        <f>F41*10.15</f>
        <v>0</v>
      </c>
      <c r="H41" s="295"/>
      <c r="I41" s="294"/>
      <c r="J41" s="374" t="s">
        <v>117</v>
      </c>
      <c r="M41" s="303" t="s">
        <v>112</v>
      </c>
      <c r="N41" s="383" t="s">
        <v>113</v>
      </c>
      <c r="O41" s="384"/>
      <c r="P41" s="384"/>
      <c r="Q41" s="385"/>
      <c r="R41" s="129" t="s">
        <v>131</v>
      </c>
      <c r="S41" s="129" t="s">
        <v>132</v>
      </c>
      <c r="T41" s="134" t="s">
        <v>15</v>
      </c>
      <c r="U41" s="130" t="s">
        <v>16</v>
      </c>
      <c r="V41" s="296" t="s">
        <v>17</v>
      </c>
      <c r="W41" s="288"/>
    </row>
    <row r="42" spans="1:23" s="100" customFormat="1" x14ac:dyDescent="0.25">
      <c r="A42" s="291"/>
      <c r="B42" s="376"/>
      <c r="C42" s="377"/>
      <c r="D42" s="377"/>
      <c r="E42" s="377"/>
      <c r="F42" s="291"/>
      <c r="G42" s="292">
        <f>F42*10.15</f>
        <v>0</v>
      </c>
      <c r="H42" s="295"/>
      <c r="I42" s="295"/>
      <c r="J42" s="375"/>
      <c r="M42" s="293"/>
      <c r="N42" s="376"/>
      <c r="O42" s="377"/>
      <c r="P42" s="377"/>
      <c r="Q42" s="377"/>
      <c r="R42" s="293"/>
      <c r="S42" s="292">
        <f>R42*10.15</f>
        <v>0</v>
      </c>
      <c r="T42" s="339"/>
      <c r="U42" s="340">
        <f>+S42-T42</f>
        <v>0</v>
      </c>
      <c r="V42" s="374" t="s">
        <v>117</v>
      </c>
      <c r="W42" s="288"/>
    </row>
    <row r="43" spans="1:23" s="100" customFormat="1" x14ac:dyDescent="0.25">
      <c r="A43" s="291"/>
      <c r="B43" s="376"/>
      <c r="C43" s="377"/>
      <c r="D43" s="377"/>
      <c r="E43" s="377"/>
      <c r="F43" s="291"/>
      <c r="G43" s="292">
        <f>F43*10.15</f>
        <v>0</v>
      </c>
      <c r="H43" s="294"/>
      <c r="I43" s="294"/>
      <c r="J43" s="375"/>
      <c r="M43" s="293"/>
      <c r="N43" s="376"/>
      <c r="O43" s="377"/>
      <c r="P43" s="377"/>
      <c r="Q43" s="377"/>
      <c r="R43" s="293"/>
      <c r="S43" s="292">
        <f>R43*10.15</f>
        <v>0</v>
      </c>
      <c r="T43" s="339"/>
      <c r="U43" s="340">
        <f t="shared" ref="U43:U46" si="11">+S43-T43</f>
        <v>0</v>
      </c>
      <c r="V43" s="375"/>
      <c r="W43" s="288"/>
    </row>
    <row r="44" spans="1:23" s="100" customFormat="1" x14ac:dyDescent="0.25">
      <c r="A44" s="291"/>
      <c r="B44" s="376"/>
      <c r="C44" s="377"/>
      <c r="D44" s="377"/>
      <c r="E44" s="377"/>
      <c r="F44" s="291"/>
      <c r="G44" s="292">
        <f>F44*10.15</f>
        <v>0</v>
      </c>
      <c r="H44" s="294"/>
      <c r="I44" s="294"/>
      <c r="J44" s="375"/>
      <c r="M44" s="293"/>
      <c r="N44" s="376"/>
      <c r="O44" s="377"/>
      <c r="P44" s="377"/>
      <c r="Q44" s="377"/>
      <c r="R44" s="293"/>
      <c r="S44" s="292">
        <f>R44*10.15</f>
        <v>0</v>
      </c>
      <c r="T44" s="341"/>
      <c r="U44" s="340">
        <f t="shared" si="11"/>
        <v>0</v>
      </c>
      <c r="V44" s="375"/>
      <c r="W44" s="288"/>
    </row>
    <row r="45" spans="1:23" s="100" customFormat="1" x14ac:dyDescent="0.25">
      <c r="A45" s="291"/>
      <c r="B45" s="389"/>
      <c r="C45" s="390"/>
      <c r="D45" s="390"/>
      <c r="E45" s="391"/>
      <c r="F45" s="291"/>
      <c r="G45" s="292">
        <f>F45*10.15</f>
        <v>0</v>
      </c>
      <c r="H45" s="294"/>
      <c r="I45" s="294"/>
      <c r="J45" s="299"/>
      <c r="M45" s="293"/>
      <c r="N45" s="376"/>
      <c r="O45" s="377"/>
      <c r="P45" s="377"/>
      <c r="Q45" s="377"/>
      <c r="R45" s="293"/>
      <c r="S45" s="292">
        <f>R45*10.15</f>
        <v>0</v>
      </c>
      <c r="T45" s="341"/>
      <c r="U45" s="340">
        <f t="shared" si="11"/>
        <v>0</v>
      </c>
      <c r="V45" s="375"/>
      <c r="W45" s="288"/>
    </row>
    <row r="46" spans="1:23" s="100" customFormat="1" x14ac:dyDescent="0.25">
      <c r="A46" s="300"/>
      <c r="B46" s="392" t="s">
        <v>118</v>
      </c>
      <c r="C46" s="393"/>
      <c r="D46" s="393"/>
      <c r="E46" s="393"/>
      <c r="F46" s="300">
        <f>SUM(F41:F45)</f>
        <v>0</v>
      </c>
      <c r="G46" s="300">
        <f>SUM(G41:G45)</f>
        <v>0</v>
      </c>
      <c r="H46" s="302">
        <f>SUM(H41:H45)</f>
        <v>0</v>
      </c>
      <c r="I46" s="302">
        <f>SUM(I41:I45)</f>
        <v>0</v>
      </c>
      <c r="J46" s="299"/>
      <c r="M46" s="293"/>
      <c r="N46" s="389"/>
      <c r="O46" s="390"/>
      <c r="P46" s="390"/>
      <c r="Q46" s="391"/>
      <c r="R46" s="293"/>
      <c r="S46" s="292">
        <f>R46*10.15</f>
        <v>0</v>
      </c>
      <c r="T46" s="341"/>
      <c r="U46" s="340">
        <f t="shared" si="11"/>
        <v>0</v>
      </c>
      <c r="V46" s="299"/>
      <c r="W46" s="288"/>
    </row>
    <row r="47" spans="1:23" s="100" customFormat="1" ht="15.75" thickBot="1" x14ac:dyDescent="0.3">
      <c r="A47" s="289"/>
      <c r="B47" s="289"/>
      <c r="C47" s="298"/>
      <c r="D47" s="298"/>
      <c r="E47" s="298"/>
      <c r="F47" s="289"/>
      <c r="G47" s="289"/>
      <c r="H47" s="297"/>
      <c r="I47" s="297"/>
      <c r="J47" s="299"/>
      <c r="M47" s="301"/>
      <c r="N47" s="392" t="s">
        <v>118</v>
      </c>
      <c r="O47" s="393"/>
      <c r="P47" s="393"/>
      <c r="Q47" s="393"/>
      <c r="R47" s="301">
        <f>SUM(R42:R46)</f>
        <v>0</v>
      </c>
      <c r="S47" s="301">
        <f>SUM(S42:S46)</f>
        <v>0</v>
      </c>
      <c r="T47" s="302">
        <f>SUM(T42:T46)</f>
        <v>0</v>
      </c>
      <c r="U47" s="302">
        <f>SUM(U42:U46)</f>
        <v>0</v>
      </c>
      <c r="V47" s="299"/>
      <c r="W47" s="288"/>
    </row>
    <row r="48" spans="1:23" ht="15.75" customHeight="1" thickBot="1" x14ac:dyDescent="0.3">
      <c r="A48" s="148"/>
      <c r="B48" s="411" t="s">
        <v>115</v>
      </c>
      <c r="C48" s="412"/>
      <c r="D48" s="412"/>
      <c r="E48" s="412"/>
      <c r="F48" s="149"/>
      <c r="G48" s="149"/>
      <c r="H48" s="149"/>
      <c r="I48" s="149"/>
      <c r="J48" s="149"/>
      <c r="M48" s="408" t="s">
        <v>56</v>
      </c>
      <c r="N48" s="409"/>
      <c r="O48" s="409"/>
      <c r="P48" s="409"/>
      <c r="Q48" s="409"/>
      <c r="R48" s="410"/>
      <c r="S48" s="157">
        <f>S28</f>
        <v>0</v>
      </c>
      <c r="T48" s="158">
        <f>T28</f>
        <v>0</v>
      </c>
      <c r="U48" s="159">
        <f>U28</f>
        <v>0</v>
      </c>
      <c r="V48" s="150"/>
      <c r="W48" s="150"/>
    </row>
    <row r="49" spans="1:23" ht="63" customHeight="1" x14ac:dyDescent="0.25">
      <c r="A49" s="148"/>
      <c r="B49" s="412"/>
      <c r="C49" s="412"/>
      <c r="D49" s="412"/>
      <c r="E49" s="412"/>
      <c r="F49" s="149"/>
      <c r="G49" s="149"/>
      <c r="H49" s="149"/>
      <c r="I49" s="149"/>
      <c r="J49" s="149"/>
      <c r="M49" s="150"/>
      <c r="N49" s="150"/>
      <c r="O49" s="150"/>
      <c r="P49" s="150"/>
      <c r="Q49" s="150"/>
      <c r="R49" s="150"/>
      <c r="S49" s="150"/>
      <c r="T49" s="150"/>
      <c r="U49" s="150"/>
      <c r="V49" s="150"/>
      <c r="W49" s="150"/>
    </row>
    <row r="50" spans="1:23" x14ac:dyDescent="0.25">
      <c r="A50" s="148"/>
      <c r="B50" s="149"/>
      <c r="C50" s="149"/>
      <c r="D50" s="149"/>
      <c r="E50" s="149"/>
      <c r="F50" s="147"/>
      <c r="G50" s="147"/>
      <c r="H50" s="150"/>
      <c r="I50" s="150"/>
      <c r="J50" s="150"/>
      <c r="M50" s="150"/>
      <c r="N50" s="150"/>
      <c r="O50" s="150"/>
      <c r="P50" s="150"/>
      <c r="Q50" s="150"/>
      <c r="R50" s="150"/>
      <c r="S50" s="150"/>
      <c r="T50" s="150"/>
      <c r="U50" s="150"/>
      <c r="V50" s="150"/>
      <c r="W50" s="150"/>
    </row>
    <row r="51" spans="1:23" x14ac:dyDescent="0.25">
      <c r="A51" s="150"/>
      <c r="B51" s="150"/>
      <c r="C51" s="150"/>
      <c r="D51" s="150"/>
      <c r="E51" s="150"/>
      <c r="F51" s="150"/>
      <c r="G51" s="150"/>
      <c r="H51" s="150"/>
      <c r="I51" s="150"/>
      <c r="J51" s="150"/>
      <c r="M51" s="160" t="s">
        <v>57</v>
      </c>
      <c r="N51" s="160"/>
      <c r="O51" s="160"/>
      <c r="P51" s="160"/>
      <c r="Q51" s="161"/>
      <c r="R51" s="162"/>
      <c r="S51" s="163"/>
      <c r="T51" s="116"/>
      <c r="U51" s="117"/>
      <c r="V51" s="117"/>
      <c r="W51" s="118"/>
    </row>
    <row r="52" spans="1:23" x14ac:dyDescent="0.25">
      <c r="M52" s="164" t="s">
        <v>59</v>
      </c>
      <c r="N52" s="164"/>
      <c r="O52" s="164"/>
      <c r="P52" s="164"/>
      <c r="Q52" s="162"/>
      <c r="R52" s="162"/>
      <c r="S52" s="165"/>
      <c r="T52" s="119"/>
      <c r="U52" s="117"/>
      <c r="V52" s="117"/>
      <c r="W52" s="118"/>
    </row>
    <row r="53" spans="1:23" x14ac:dyDescent="0.25">
      <c r="M53" s="167" t="s">
        <v>139</v>
      </c>
      <c r="N53" s="164"/>
      <c r="O53" s="164"/>
      <c r="P53" s="164"/>
      <c r="Q53" s="162"/>
      <c r="R53" s="162"/>
      <c r="S53" s="166"/>
      <c r="T53" s="120"/>
      <c r="U53" s="117"/>
      <c r="V53" s="117"/>
      <c r="W53" s="118"/>
    </row>
    <row r="54" spans="1:23" x14ac:dyDescent="0.25">
      <c r="M54" s="164"/>
      <c r="N54" s="164"/>
      <c r="O54" s="164"/>
      <c r="P54" s="164"/>
      <c r="Q54" s="162"/>
      <c r="R54" s="162"/>
      <c r="S54" s="166"/>
      <c r="T54" s="121"/>
      <c r="U54" s="122"/>
      <c r="V54" s="122"/>
      <c r="W54" s="118"/>
    </row>
    <row r="55" spans="1:23" x14ac:dyDescent="0.25">
      <c r="M55" s="167"/>
      <c r="N55" s="167"/>
      <c r="O55" s="167"/>
      <c r="P55" s="167"/>
      <c r="Q55" s="166"/>
      <c r="R55" s="162"/>
      <c r="S55" s="166"/>
      <c r="T55" s="168"/>
      <c r="U55" s="168"/>
      <c r="V55" s="168"/>
      <c r="W55" s="169"/>
    </row>
    <row r="56" spans="1:23" x14ac:dyDescent="0.25">
      <c r="M56" s="164"/>
      <c r="N56" s="167"/>
      <c r="O56" s="167"/>
      <c r="P56" s="167"/>
      <c r="Q56" s="166"/>
      <c r="R56" s="162"/>
      <c r="S56" s="170"/>
      <c r="T56" s="168"/>
      <c r="U56" s="168"/>
      <c r="V56" s="168"/>
      <c r="W56" s="169"/>
    </row>
    <row r="57" spans="1:23" x14ac:dyDescent="0.25">
      <c r="M57" s="167"/>
      <c r="N57" s="163"/>
      <c r="O57" s="163"/>
      <c r="P57" s="116" t="s">
        <v>58</v>
      </c>
      <c r="Q57" s="117"/>
      <c r="R57" s="117"/>
      <c r="S57" s="118"/>
      <c r="T57" s="168"/>
      <c r="U57" s="168"/>
      <c r="V57" s="168"/>
      <c r="W57" s="169"/>
    </row>
    <row r="58" spans="1:23" x14ac:dyDescent="0.25">
      <c r="N58" s="150"/>
      <c r="O58" s="150"/>
      <c r="P58" s="119" t="s">
        <v>66</v>
      </c>
      <c r="Q58" s="117"/>
      <c r="R58" s="117"/>
      <c r="S58" s="118"/>
      <c r="T58" s="150"/>
      <c r="U58" s="150"/>
      <c r="V58" s="150"/>
      <c r="W58" s="150"/>
    </row>
    <row r="59" spans="1:23" x14ac:dyDescent="0.25">
      <c r="M59" s="150"/>
      <c r="N59" s="150"/>
      <c r="O59" s="150"/>
      <c r="P59" s="120" t="s">
        <v>65</v>
      </c>
      <c r="Q59" s="117"/>
      <c r="R59" s="117"/>
      <c r="S59" s="118"/>
      <c r="T59" s="150"/>
      <c r="U59" s="150"/>
      <c r="V59" s="150"/>
      <c r="W59" s="150"/>
    </row>
    <row r="60" spans="1:23" x14ac:dyDescent="0.25">
      <c r="P60" s="91"/>
      <c r="Q60" s="92"/>
      <c r="R60" s="92"/>
      <c r="S60" s="81"/>
    </row>
    <row r="61" spans="1:23" x14ac:dyDescent="0.25">
      <c r="P61" s="85"/>
      <c r="Q61" s="86"/>
      <c r="R61" s="86"/>
      <c r="S61" s="93"/>
      <c r="T61" s="97"/>
    </row>
    <row r="62" spans="1:23" x14ac:dyDescent="0.25">
      <c r="P62" s="94"/>
      <c r="Q62" s="87"/>
      <c r="R62" s="87"/>
      <c r="S62" s="95"/>
      <c r="T62" s="98"/>
    </row>
    <row r="63" spans="1:23" x14ac:dyDescent="0.25">
      <c r="P63" s="88"/>
      <c r="Q63" s="89"/>
      <c r="R63" s="89"/>
      <c r="S63" s="96"/>
      <c r="T63" s="99"/>
    </row>
  </sheetData>
  <mergeCells count="35">
    <mergeCell ref="N47:Q47"/>
    <mergeCell ref="M48:R48"/>
    <mergeCell ref="B48:E49"/>
    <mergeCell ref="A28:F28"/>
    <mergeCell ref="J18:J27"/>
    <mergeCell ref="B32:E36"/>
    <mergeCell ref="B40:E40"/>
    <mergeCell ref="N33:Q37"/>
    <mergeCell ref="M40:S40"/>
    <mergeCell ref="M28:R28"/>
    <mergeCell ref="H39:J39"/>
    <mergeCell ref="J41:J44"/>
    <mergeCell ref="B45:E45"/>
    <mergeCell ref="B46:E46"/>
    <mergeCell ref="N42:Q42"/>
    <mergeCell ref="B41:E41"/>
    <mergeCell ref="B42:E42"/>
    <mergeCell ref="B43:E43"/>
    <mergeCell ref="B44:E44"/>
    <mergeCell ref="A39:G39"/>
    <mergeCell ref="N45:Q45"/>
    <mergeCell ref="N46:Q46"/>
    <mergeCell ref="E6:J9"/>
    <mergeCell ref="H15:J15"/>
    <mergeCell ref="A11:J11"/>
    <mergeCell ref="Q6:V9"/>
    <mergeCell ref="A13:D13"/>
    <mergeCell ref="T15:W15"/>
    <mergeCell ref="V42:V45"/>
    <mergeCell ref="N43:Q43"/>
    <mergeCell ref="N44:Q44"/>
    <mergeCell ref="W6:W9"/>
    <mergeCell ref="M11:V11"/>
    <mergeCell ref="N41:Q41"/>
    <mergeCell ref="T40:V40"/>
  </mergeCells>
  <pageMargins left="0.7" right="0.7" top="0.75" bottom="0.75" header="0.3" footer="0.3"/>
  <pageSetup paperSize="9" scale="38" orientation="landscape"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topLeftCell="A10" zoomScaleNormal="100" workbookViewId="0">
      <selection activeCell="B27" sqref="B27"/>
    </sheetView>
  </sheetViews>
  <sheetFormatPr baseColWidth="10" defaultRowHeight="15" outlineLevelCol="1" x14ac:dyDescent="0.25"/>
  <cols>
    <col min="1" max="1" width="44.7109375" bestFit="1" customWidth="1" outlineLevel="1"/>
    <col min="2" max="2" width="25.42578125" customWidth="1" outlineLevel="1"/>
    <col min="3" max="3" width="20.140625" customWidth="1" outlineLevel="1"/>
    <col min="4" max="4" width="25.42578125" customWidth="1" outlineLevel="1"/>
    <col min="5" max="5" width="14.5703125" customWidth="1" outlineLevel="1"/>
    <col min="6" max="7" width="11.5703125" outlineLevel="1"/>
    <col min="9" max="9" width="36.140625" hidden="1" customWidth="1" outlineLevel="1"/>
    <col min="10" max="10" width="21.5703125" hidden="1" customWidth="1" outlineLevel="1"/>
    <col min="11" max="11" width="19.140625" hidden="1" customWidth="1" outlineLevel="1"/>
    <col min="12" max="12" width="18.42578125" hidden="1" customWidth="1" outlineLevel="1"/>
    <col min="13" max="13" width="15.42578125" hidden="1" customWidth="1" outlineLevel="1"/>
    <col min="14" max="14" width="15.140625" hidden="1" customWidth="1" outlineLevel="1"/>
    <col min="15" max="15" width="13.85546875" hidden="1" customWidth="1" outlineLevel="1"/>
    <col min="16" max="16" width="23" hidden="1" customWidth="1" outlineLevel="1"/>
    <col min="17" max="17" width="18.140625" hidden="1" customWidth="1" outlineLevel="1"/>
    <col min="18" max="18" width="10.85546875" collapsed="1"/>
  </cols>
  <sheetData>
    <row r="1" spans="1:16" s="80" customFormat="1" ht="9.75" customHeight="1" x14ac:dyDescent="0.25"/>
    <row r="2" spans="1:16" s="80" customFormat="1" x14ac:dyDescent="0.25">
      <c r="A2" s="424" t="s">
        <v>107</v>
      </c>
      <c r="B2" s="425"/>
      <c r="C2" s="425"/>
      <c r="D2" s="425"/>
      <c r="E2" s="425"/>
      <c r="F2" s="425"/>
      <c r="G2" s="425"/>
      <c r="I2" s="424" t="s">
        <v>142</v>
      </c>
      <c r="J2" s="425"/>
      <c r="K2" s="425"/>
      <c r="L2" s="425"/>
      <c r="M2" s="425"/>
      <c r="N2" s="425"/>
      <c r="O2" s="425"/>
      <c r="P2" s="425"/>
    </row>
    <row r="3" spans="1:16" s="80" customFormat="1" x14ac:dyDescent="0.25">
      <c r="A3" s="425"/>
      <c r="B3" s="425"/>
      <c r="C3" s="425"/>
      <c r="D3" s="425"/>
      <c r="E3" s="425"/>
      <c r="F3" s="425"/>
      <c r="G3" s="425"/>
      <c r="I3" s="425"/>
      <c r="J3" s="425"/>
      <c r="K3" s="425"/>
      <c r="L3" s="425"/>
      <c r="M3" s="425"/>
      <c r="N3" s="425"/>
      <c r="O3" s="425"/>
      <c r="P3" s="425"/>
    </row>
    <row r="4" spans="1:16" s="80" customFormat="1" ht="21.75" customHeight="1" x14ac:dyDescent="0.25">
      <c r="A4" s="425"/>
      <c r="B4" s="425"/>
      <c r="C4" s="425"/>
      <c r="D4" s="425"/>
      <c r="E4" s="425"/>
      <c r="F4" s="425"/>
      <c r="G4" s="425"/>
      <c r="I4" s="425"/>
      <c r="J4" s="425"/>
      <c r="K4" s="425"/>
      <c r="L4" s="425"/>
      <c r="M4" s="425"/>
      <c r="N4" s="425"/>
      <c r="O4" s="425"/>
      <c r="P4" s="425"/>
    </row>
    <row r="5" spans="1:16" s="80" customFormat="1" x14ac:dyDescent="0.25"/>
    <row r="6" spans="1:16" x14ac:dyDescent="0.25">
      <c r="A6" s="29"/>
      <c r="B6" s="29"/>
      <c r="C6" s="31"/>
      <c r="D6" s="31"/>
      <c r="I6" s="29"/>
      <c r="J6" s="30"/>
      <c r="K6" s="29"/>
      <c r="L6" s="31"/>
      <c r="M6" s="31"/>
      <c r="N6" s="80"/>
      <c r="O6" s="80"/>
      <c r="P6" s="80"/>
    </row>
    <row r="7" spans="1:16" x14ac:dyDescent="0.25">
      <c r="A7" s="171" t="s">
        <v>37</v>
      </c>
      <c r="B7" s="269"/>
      <c r="C7" s="31"/>
      <c r="D7" s="31"/>
      <c r="I7" s="32" t="s">
        <v>37</v>
      </c>
      <c r="J7" s="426">
        <f>+'AUTRES DEPENSES'!L3</f>
        <v>0</v>
      </c>
      <c r="K7" s="427"/>
      <c r="L7" s="31"/>
      <c r="M7" s="31"/>
      <c r="N7" s="80"/>
      <c r="O7" s="80"/>
      <c r="P7" s="80"/>
    </row>
    <row r="8" spans="1:16" x14ac:dyDescent="0.25">
      <c r="A8" s="171" t="s">
        <v>27</v>
      </c>
      <c r="B8" s="270"/>
      <c r="C8" s="31"/>
      <c r="D8" s="31"/>
      <c r="I8" s="32" t="s">
        <v>27</v>
      </c>
      <c r="J8" s="428">
        <f>+'AUTRES DEPENSES'!L2</f>
        <v>0</v>
      </c>
      <c r="K8" s="429"/>
      <c r="L8" s="31"/>
      <c r="M8" s="31"/>
      <c r="N8" s="80"/>
      <c r="O8" s="80"/>
      <c r="P8" s="80"/>
    </row>
    <row r="9" spans="1:16" x14ac:dyDescent="0.25">
      <c r="A9" s="171" t="s">
        <v>38</v>
      </c>
      <c r="B9" s="251" t="s">
        <v>102</v>
      </c>
      <c r="C9" s="252">
        <f>'AUTRES DEPENSES'!B7</f>
        <v>0</v>
      </c>
      <c r="D9" s="31"/>
      <c r="I9" s="32" t="s">
        <v>38</v>
      </c>
      <c r="J9" s="253">
        <f>+'AUTRES DEPENSES'!L6</f>
        <v>0</v>
      </c>
      <c r="K9" s="251" t="s">
        <v>102</v>
      </c>
      <c r="L9" s="252">
        <f>+'AUTRES DEPENSES'!L7</f>
        <v>0</v>
      </c>
      <c r="M9" s="31"/>
      <c r="N9" s="80"/>
      <c r="O9" s="80"/>
      <c r="P9" s="80"/>
    </row>
    <row r="10" spans="1:16" ht="15.75" thickBot="1" x14ac:dyDescent="0.3">
      <c r="A10" s="34"/>
      <c r="B10" s="34"/>
      <c r="C10" s="33"/>
      <c r="D10" s="30"/>
    </row>
    <row r="11" spans="1:16" ht="56.45" customHeight="1" thickBot="1" x14ac:dyDescent="0.3">
      <c r="A11" s="173" t="s">
        <v>14</v>
      </c>
      <c r="B11" s="173" t="s">
        <v>39</v>
      </c>
      <c r="C11" s="173" t="s">
        <v>40</v>
      </c>
      <c r="D11" s="433" t="s">
        <v>101</v>
      </c>
      <c r="E11" s="434"/>
      <c r="F11" s="434"/>
      <c r="G11" s="435"/>
      <c r="I11" s="173" t="s">
        <v>92</v>
      </c>
      <c r="J11" s="173" t="s">
        <v>39</v>
      </c>
      <c r="K11" s="173" t="s">
        <v>93</v>
      </c>
      <c r="L11" s="173" t="s">
        <v>60</v>
      </c>
      <c r="M11" s="433" t="s">
        <v>61</v>
      </c>
      <c r="N11" s="434"/>
      <c r="O11" s="434"/>
      <c r="P11" s="435"/>
    </row>
    <row r="12" spans="1:16" ht="15.75" thickBot="1" x14ac:dyDescent="0.3">
      <c r="A12" s="308" t="s">
        <v>104</v>
      </c>
      <c r="B12" s="309">
        <f>SUM(B13:B15)</f>
        <v>0</v>
      </c>
      <c r="C12" s="309">
        <f>SUM(C13:C15)</f>
        <v>0</v>
      </c>
      <c r="D12" s="306"/>
      <c r="E12" s="306"/>
      <c r="F12" s="306"/>
      <c r="G12" s="307"/>
      <c r="I12" s="430" t="s">
        <v>104</v>
      </c>
      <c r="J12" s="431"/>
      <c r="K12" s="431"/>
      <c r="L12" s="431"/>
      <c r="M12" s="431"/>
      <c r="N12" s="431"/>
      <c r="O12" s="431"/>
      <c r="P12" s="432"/>
    </row>
    <row r="13" spans="1:16" ht="15.75" thickBot="1" x14ac:dyDescent="0.3">
      <c r="A13" s="281" t="s">
        <v>108</v>
      </c>
      <c r="B13" s="175">
        <f>'AUTRES DEPENSES'!E18</f>
        <v>0</v>
      </c>
      <c r="C13" s="175">
        <f>'AUTRES DEPENSES'!G18</f>
        <v>0</v>
      </c>
      <c r="D13" s="436"/>
      <c r="E13" s="436"/>
      <c r="F13" s="436"/>
      <c r="G13" s="437"/>
      <c r="I13" s="174" t="s">
        <v>108</v>
      </c>
      <c r="J13" s="175">
        <f>'AUTRES DEPENSES'!G18</f>
        <v>0</v>
      </c>
      <c r="K13" s="175">
        <f>'AUTRES DEPENSES'!Q18</f>
        <v>0</v>
      </c>
      <c r="L13" s="175">
        <f>K13-J13</f>
        <v>0</v>
      </c>
      <c r="M13" s="443"/>
      <c r="N13" s="443"/>
      <c r="O13" s="443"/>
      <c r="P13" s="444"/>
    </row>
    <row r="14" spans="1:16" ht="15.75" thickBot="1" x14ac:dyDescent="0.3">
      <c r="A14" s="176" t="s">
        <v>109</v>
      </c>
      <c r="B14" s="305">
        <f>'AUTRES DEPENSES'!E21</f>
        <v>0</v>
      </c>
      <c r="C14" s="305">
        <f>'AUTRES DEPENSES'!G21</f>
        <v>0</v>
      </c>
      <c r="D14" s="438"/>
      <c r="E14" s="438"/>
      <c r="F14" s="438"/>
      <c r="G14" s="439"/>
      <c r="I14" s="326" t="s">
        <v>133</v>
      </c>
      <c r="J14" s="220">
        <f>'AUTRES DEPENSES'!G21</f>
        <v>0</v>
      </c>
      <c r="K14" s="220">
        <f>'AUTRES DEPENSES'!Q21</f>
        <v>0</v>
      </c>
      <c r="L14" s="175">
        <f t="shared" ref="L14:L15" si="0">K14-J14</f>
        <v>0</v>
      </c>
      <c r="M14" s="446"/>
      <c r="N14" s="446"/>
      <c r="O14" s="446"/>
      <c r="P14" s="447"/>
    </row>
    <row r="15" spans="1:16" s="100" customFormat="1" x14ac:dyDescent="0.25">
      <c r="A15" s="257" t="s">
        <v>110</v>
      </c>
      <c r="B15" s="305">
        <f>'AUTRES DEPENSES'!E37</f>
        <v>0</v>
      </c>
      <c r="C15" s="305">
        <f>'AUTRES DEPENSES'!G37</f>
        <v>0</v>
      </c>
      <c r="D15" s="438"/>
      <c r="E15" s="438"/>
      <c r="F15" s="438"/>
      <c r="G15" s="439"/>
      <c r="I15" s="327" t="s">
        <v>134</v>
      </c>
      <c r="J15" s="260">
        <f>'AUTRES DEPENSES'!S37</f>
        <v>0</v>
      </c>
      <c r="K15" s="260">
        <f>'AUTRES DEPENSES'!Q37</f>
        <v>0</v>
      </c>
      <c r="L15" s="175">
        <f t="shared" si="0"/>
        <v>0</v>
      </c>
      <c r="M15" s="446"/>
      <c r="N15" s="446"/>
      <c r="O15" s="446"/>
      <c r="P15" s="447"/>
    </row>
    <row r="16" spans="1:16" s="100" customFormat="1" x14ac:dyDescent="0.25">
      <c r="A16" s="257"/>
      <c r="B16" s="258"/>
      <c r="C16" s="258"/>
      <c r="D16" s="438"/>
      <c r="E16" s="438"/>
      <c r="F16" s="438"/>
      <c r="G16" s="439"/>
      <c r="I16" s="259"/>
      <c r="J16" s="260"/>
      <c r="K16" s="260"/>
      <c r="L16" s="260"/>
      <c r="M16" s="446"/>
      <c r="N16" s="446"/>
      <c r="O16" s="446"/>
      <c r="P16" s="447"/>
    </row>
    <row r="17" spans="1:16" s="100" customFormat="1" x14ac:dyDescent="0.25">
      <c r="A17" s="257"/>
      <c r="B17" s="258"/>
      <c r="C17" s="258"/>
      <c r="D17" s="438"/>
      <c r="E17" s="438"/>
      <c r="F17" s="438"/>
      <c r="G17" s="439"/>
      <c r="I17" s="259"/>
      <c r="J17" s="260"/>
      <c r="K17" s="260"/>
      <c r="L17" s="260"/>
      <c r="M17" s="446"/>
      <c r="N17" s="446"/>
      <c r="O17" s="446"/>
      <c r="P17" s="447"/>
    </row>
    <row r="18" spans="1:16" ht="15.75" thickBot="1" x14ac:dyDescent="0.3">
      <c r="A18" s="177"/>
      <c r="B18" s="254"/>
      <c r="C18" s="254"/>
      <c r="D18" s="440"/>
      <c r="E18" s="440"/>
      <c r="F18" s="440"/>
      <c r="G18" s="441"/>
      <c r="I18" s="217"/>
      <c r="J18" s="221"/>
      <c r="K18" s="221"/>
      <c r="L18" s="221"/>
      <c r="M18" s="449"/>
      <c r="N18" s="449"/>
      <c r="O18" s="449"/>
      <c r="P18" s="450"/>
    </row>
    <row r="19" spans="1:16" s="100" customFormat="1" ht="15.75" thickBot="1" x14ac:dyDescent="0.3">
      <c r="A19" s="315" t="s">
        <v>13</v>
      </c>
      <c r="B19" s="316">
        <f>'DEPENSES PERSONNEL'!G28</f>
        <v>0</v>
      </c>
      <c r="C19" s="316">
        <f>'DEPENSES PERSONNEL'!I28</f>
        <v>0</v>
      </c>
      <c r="D19" s="454"/>
      <c r="E19" s="455"/>
      <c r="F19" s="455"/>
      <c r="G19" s="456"/>
      <c r="I19" s="313"/>
      <c r="J19" s="314"/>
      <c r="K19" s="314"/>
      <c r="L19" s="314"/>
      <c r="M19" s="267"/>
      <c r="N19" s="267"/>
      <c r="O19" s="267"/>
      <c r="P19" s="268"/>
    </row>
    <row r="20" spans="1:16" x14ac:dyDescent="0.25">
      <c r="D20" s="451"/>
      <c r="E20" s="436"/>
      <c r="F20" s="436"/>
      <c r="G20" s="437"/>
      <c r="I20" s="338" t="s">
        <v>18</v>
      </c>
      <c r="J20" s="337">
        <f>C19</f>
        <v>0</v>
      </c>
      <c r="K20" s="337">
        <f>'DEPENSES PERSONNEL'!U48</f>
        <v>0</v>
      </c>
      <c r="L20" s="337">
        <f>K20-J20</f>
        <v>0</v>
      </c>
      <c r="M20" s="442"/>
      <c r="N20" s="443"/>
      <c r="O20" s="443"/>
      <c r="P20" s="444"/>
    </row>
    <row r="21" spans="1:16" s="100" customFormat="1" ht="25.5" x14ac:dyDescent="0.25">
      <c r="A21" s="176" t="s">
        <v>120</v>
      </c>
      <c r="B21" s="342">
        <f>'DEPENSES PERSONNEL'!G28</f>
        <v>0</v>
      </c>
      <c r="C21" s="342">
        <f>'DEPENSES PERSONNEL'!I28</f>
        <v>0</v>
      </c>
      <c r="D21" s="452"/>
      <c r="E21" s="438"/>
      <c r="F21" s="438"/>
      <c r="G21" s="439"/>
      <c r="I21" s="327" t="s">
        <v>140</v>
      </c>
      <c r="J21" s="220">
        <f>'DEPENSES PERSONNEL'!I28</f>
        <v>0</v>
      </c>
      <c r="K21" s="220">
        <f>'DEPENSES PERSONNEL'!S28</f>
        <v>0</v>
      </c>
      <c r="L21" s="220">
        <f>J21-K21</f>
        <v>0</v>
      </c>
      <c r="M21" s="445"/>
      <c r="N21" s="446"/>
      <c r="O21" s="446"/>
      <c r="P21" s="447"/>
    </row>
    <row r="22" spans="1:16" s="100" customFormat="1" ht="25.5" x14ac:dyDescent="0.25">
      <c r="A22" s="304" t="s">
        <v>143</v>
      </c>
      <c r="B22" s="342">
        <f>'DEPENSES PERSONNEL'!G46</f>
        <v>0</v>
      </c>
      <c r="C22" s="342">
        <f>'DEPENSES PERSONNEL'!I46</f>
        <v>0</v>
      </c>
      <c r="D22" s="452"/>
      <c r="E22" s="438"/>
      <c r="F22" s="438"/>
      <c r="G22" s="439"/>
      <c r="I22" s="327" t="s">
        <v>141</v>
      </c>
      <c r="J22" s="220">
        <f>'DEPENSES PERSONNEL'!I46</f>
        <v>0</v>
      </c>
      <c r="K22" s="220">
        <f>'DEPENSES PERSONNEL'!S47</f>
        <v>0</v>
      </c>
      <c r="L22" s="220">
        <f>J22-K22</f>
        <v>0</v>
      </c>
      <c r="M22" s="445"/>
      <c r="N22" s="446"/>
      <c r="O22" s="446"/>
      <c r="P22" s="447"/>
    </row>
    <row r="23" spans="1:16" s="100" customFormat="1" x14ac:dyDescent="0.25">
      <c r="B23" s="258"/>
      <c r="C23" s="258"/>
      <c r="D23" s="452"/>
      <c r="E23" s="438"/>
      <c r="F23" s="438"/>
      <c r="G23" s="439"/>
      <c r="I23" s="259"/>
      <c r="L23" s="260"/>
      <c r="M23" s="445"/>
      <c r="N23" s="446"/>
      <c r="O23" s="446"/>
      <c r="P23" s="447"/>
    </row>
    <row r="24" spans="1:16" x14ac:dyDescent="0.25">
      <c r="A24" s="257"/>
      <c r="B24" s="258"/>
      <c r="C24" s="258"/>
      <c r="D24" s="452"/>
      <c r="E24" s="438"/>
      <c r="F24" s="438"/>
      <c r="G24" s="439"/>
      <c r="I24" s="259"/>
      <c r="J24" s="260"/>
      <c r="K24" s="260"/>
      <c r="L24" s="260"/>
      <c r="M24" s="445"/>
      <c r="N24" s="446"/>
      <c r="O24" s="446"/>
      <c r="P24" s="447"/>
    </row>
    <row r="25" spans="1:16" ht="15.75" thickBot="1" x14ac:dyDescent="0.3">
      <c r="A25" s="177"/>
      <c r="B25" s="254"/>
      <c r="C25" s="254"/>
      <c r="D25" s="453"/>
      <c r="E25" s="440"/>
      <c r="F25" s="440"/>
      <c r="G25" s="441"/>
      <c r="I25" s="217"/>
      <c r="J25" s="221"/>
      <c r="K25" s="221"/>
      <c r="L25" s="221"/>
      <c r="M25" s="448"/>
      <c r="N25" s="449"/>
      <c r="O25" s="449"/>
      <c r="P25" s="450"/>
    </row>
    <row r="26" spans="1:16" ht="15.75" thickBot="1" x14ac:dyDescent="0.3">
      <c r="A26" s="465" t="s">
        <v>78</v>
      </c>
      <c r="B26" s="466"/>
      <c r="C26" s="466"/>
      <c r="D26" s="466"/>
      <c r="E26" s="466"/>
      <c r="F26" s="466"/>
      <c r="G26" s="467"/>
      <c r="I26" s="430" t="s">
        <v>135</v>
      </c>
      <c r="J26" s="431"/>
      <c r="K26" s="431"/>
      <c r="L26" s="431"/>
      <c r="M26" s="431"/>
      <c r="N26" s="431"/>
      <c r="O26" s="431"/>
      <c r="P26" s="432"/>
    </row>
    <row r="27" spans="1:16" ht="26.25" thickBot="1" x14ac:dyDescent="0.3">
      <c r="A27" s="257" t="s">
        <v>121</v>
      </c>
      <c r="B27" s="178">
        <f>'DEPENSES PERSONNEL'!G30</f>
        <v>0</v>
      </c>
      <c r="C27" s="178">
        <f>'DEPENSES PERSONNEL'!I30</f>
        <v>0</v>
      </c>
      <c r="D27" s="470"/>
      <c r="E27" s="471"/>
      <c r="F27" s="471"/>
      <c r="G27" s="472"/>
      <c r="I27" s="218"/>
      <c r="J27" s="260">
        <f>'DEPENSES PERSONNEL'!I30</f>
        <v>0</v>
      </c>
      <c r="K27" s="260">
        <f>'DEPENSES PERSONNEL'!S31</f>
        <v>0</v>
      </c>
      <c r="L27" s="219">
        <f>J27-K27</f>
        <v>0</v>
      </c>
      <c r="M27" s="476"/>
      <c r="N27" s="477"/>
      <c r="O27" s="477"/>
      <c r="P27" s="478"/>
    </row>
    <row r="28" spans="1:16" ht="15.75" thickBot="1" x14ac:dyDescent="0.3">
      <c r="A28" s="276" t="s">
        <v>41</v>
      </c>
      <c r="B28" s="172">
        <f>B12+B19+B27</f>
        <v>0</v>
      </c>
      <c r="C28" s="172">
        <f>+C12+C19+C27</f>
        <v>0</v>
      </c>
      <c r="D28" s="473"/>
      <c r="E28" s="474"/>
      <c r="F28" s="474"/>
      <c r="G28" s="475"/>
      <c r="I28" s="255" t="s">
        <v>91</v>
      </c>
      <c r="J28" s="256">
        <f>J13+J20+J27</f>
        <v>0</v>
      </c>
      <c r="K28" s="256">
        <f>K13+K20+K27</f>
        <v>0</v>
      </c>
      <c r="L28" s="172">
        <f>J28-K28</f>
        <v>0</v>
      </c>
      <c r="M28" s="479"/>
      <c r="N28" s="480"/>
      <c r="O28" s="480"/>
      <c r="P28" s="481"/>
    </row>
    <row r="29" spans="1:16" x14ac:dyDescent="0.25">
      <c r="A29" s="150"/>
      <c r="B29" s="150"/>
      <c r="C29" s="150"/>
      <c r="D29" s="150"/>
      <c r="E29" s="150"/>
      <c r="F29" s="150"/>
      <c r="G29" s="150"/>
      <c r="I29" s="80"/>
      <c r="J29" s="80"/>
      <c r="K29" s="80"/>
      <c r="L29" s="80"/>
      <c r="M29" s="80"/>
      <c r="N29" s="80"/>
      <c r="O29" s="80"/>
      <c r="P29" s="80"/>
    </row>
    <row r="31" spans="1:16" x14ac:dyDescent="0.25">
      <c r="A31" s="35"/>
      <c r="B31" s="35"/>
      <c r="C31" s="35"/>
      <c r="D31" s="35"/>
      <c r="I31" s="35"/>
      <c r="J31" s="35"/>
      <c r="K31" s="35"/>
      <c r="L31" s="35"/>
      <c r="M31" s="35"/>
      <c r="N31" s="80"/>
    </row>
    <row r="32" spans="1:16" ht="12" customHeight="1" thickBot="1" x14ac:dyDescent="0.3">
      <c r="A32" s="36"/>
      <c r="B32" s="36"/>
      <c r="C32" s="37"/>
      <c r="D32" s="37"/>
      <c r="I32" s="36"/>
      <c r="J32" s="36"/>
      <c r="K32" s="36"/>
      <c r="L32" s="37"/>
      <c r="M32" s="37"/>
      <c r="N32" s="80"/>
    </row>
    <row r="33" spans="1:17" ht="36.75" customHeight="1" thickBot="1" x14ac:dyDescent="0.3">
      <c r="A33" s="457" t="s">
        <v>30</v>
      </c>
      <c r="B33" s="458"/>
      <c r="C33" s="458"/>
      <c r="D33" s="458"/>
      <c r="E33" s="459"/>
      <c r="I33" s="482" t="s">
        <v>63</v>
      </c>
      <c r="J33" s="483"/>
      <c r="K33" s="483"/>
      <c r="L33" s="483"/>
      <c r="M33" s="483"/>
      <c r="N33" s="483"/>
      <c r="O33" s="485" t="s">
        <v>96</v>
      </c>
      <c r="P33" s="486"/>
      <c r="Q33" s="487"/>
    </row>
    <row r="34" spans="1:17" ht="27" thickTop="1" thickBot="1" x14ac:dyDescent="0.3">
      <c r="A34" s="264" t="s">
        <v>31</v>
      </c>
      <c r="B34" s="184" t="s">
        <v>28</v>
      </c>
      <c r="C34" s="185" t="s">
        <v>32</v>
      </c>
      <c r="D34" s="184" t="s">
        <v>2</v>
      </c>
      <c r="E34" s="186" t="s">
        <v>32</v>
      </c>
      <c r="I34" s="430" t="s">
        <v>95</v>
      </c>
      <c r="J34" s="484"/>
      <c r="K34" s="222" t="s">
        <v>94</v>
      </c>
      <c r="L34" s="223" t="s">
        <v>32</v>
      </c>
      <c r="M34" s="222" t="s">
        <v>62</v>
      </c>
      <c r="N34" s="224" t="s">
        <v>32</v>
      </c>
      <c r="O34" s="226" t="s">
        <v>64</v>
      </c>
      <c r="P34" s="225" t="s">
        <v>98</v>
      </c>
      <c r="Q34" s="227" t="s">
        <v>97</v>
      </c>
    </row>
    <row r="35" spans="1:17" s="100" customFormat="1" x14ac:dyDescent="0.25">
      <c r="A35" s="462" t="s">
        <v>79</v>
      </c>
      <c r="B35" s="463"/>
      <c r="C35" s="463"/>
      <c r="D35" s="463"/>
      <c r="E35" s="464"/>
      <c r="I35" s="462" t="s">
        <v>79</v>
      </c>
      <c r="J35" s="463"/>
      <c r="K35" s="463"/>
      <c r="L35" s="463"/>
      <c r="M35" s="463"/>
      <c r="N35" s="464"/>
      <c r="O35" s="228"/>
      <c r="P35" s="229"/>
      <c r="Q35" s="230"/>
    </row>
    <row r="36" spans="1:17" x14ac:dyDescent="0.25">
      <c r="A36" s="265" t="s">
        <v>80</v>
      </c>
      <c r="B36" s="179"/>
      <c r="C36" s="180" t="str">
        <f>IF(B36="","",B36/B50)</f>
        <v/>
      </c>
      <c r="D36" s="179"/>
      <c r="E36" s="181" t="str">
        <f>IF(D36="","",D36/D50)</f>
        <v/>
      </c>
      <c r="I36" s="460" t="s">
        <v>80</v>
      </c>
      <c r="J36" s="461"/>
      <c r="K36" s="237">
        <f t="shared" ref="K36:K39" si="1">D36</f>
        <v>0</v>
      </c>
      <c r="L36" s="238" t="str">
        <f>IF(K36=0,"",K36/$K$50)</f>
        <v/>
      </c>
      <c r="M36" s="237"/>
      <c r="N36" s="238" t="str">
        <f>IF(M36=0,"",M36/$M$50)</f>
        <v/>
      </c>
      <c r="O36" s="231"/>
      <c r="P36" s="232"/>
      <c r="Q36" s="233"/>
    </row>
    <row r="37" spans="1:17" x14ac:dyDescent="0.25">
      <c r="A37" s="265" t="s">
        <v>81</v>
      </c>
      <c r="B37" s="179"/>
      <c r="C37" s="180" t="str">
        <f>IF(B37="","",B37/B50)</f>
        <v/>
      </c>
      <c r="D37" s="179"/>
      <c r="E37" s="181" t="str">
        <f>IF(D37="","",D37/D50)</f>
        <v/>
      </c>
      <c r="I37" s="460" t="s">
        <v>81</v>
      </c>
      <c r="J37" s="461"/>
      <c r="K37" s="237">
        <f t="shared" si="1"/>
        <v>0</v>
      </c>
      <c r="L37" s="238" t="str">
        <f>IF(K37=0,"",K37/$K$50)</f>
        <v/>
      </c>
      <c r="M37" s="237"/>
      <c r="N37" s="238" t="str">
        <f t="shared" ref="N37:N39" si="2">IF(M37=0,"",M37/$M$50)</f>
        <v/>
      </c>
      <c r="O37" s="231"/>
      <c r="P37" s="232"/>
      <c r="Q37" s="233"/>
    </row>
    <row r="38" spans="1:17" s="100" customFormat="1" x14ac:dyDescent="0.25">
      <c r="A38" s="319" t="s">
        <v>125</v>
      </c>
      <c r="B38" s="179"/>
      <c r="C38" s="180"/>
      <c r="D38" s="179"/>
      <c r="E38" s="181"/>
      <c r="I38" s="319"/>
      <c r="J38" s="320"/>
      <c r="K38" s="237"/>
      <c r="L38" s="238"/>
      <c r="M38" s="237"/>
      <c r="N38" s="238"/>
      <c r="O38" s="321"/>
      <c r="P38" s="322"/>
      <c r="Q38" s="323"/>
    </row>
    <row r="39" spans="1:17" ht="15.75" thickBot="1" x14ac:dyDescent="0.3">
      <c r="A39" s="266" t="s">
        <v>82</v>
      </c>
      <c r="B39" s="179"/>
      <c r="C39" s="180" t="str">
        <f>IF(B39="","",B39/B50)</f>
        <v/>
      </c>
      <c r="D39" s="179"/>
      <c r="E39" s="181" t="str">
        <f>IF(D39="","",D39/D50)</f>
        <v/>
      </c>
      <c r="I39" s="468" t="s">
        <v>82</v>
      </c>
      <c r="J39" s="469"/>
      <c r="K39" s="237">
        <f t="shared" si="1"/>
        <v>0</v>
      </c>
      <c r="L39" s="238" t="str">
        <f>IF(K39=0,"",K39/$K$50)</f>
        <v/>
      </c>
      <c r="M39" s="237"/>
      <c r="N39" s="238" t="str">
        <f t="shared" si="2"/>
        <v/>
      </c>
      <c r="O39" s="234"/>
      <c r="P39" s="235"/>
      <c r="Q39" s="236"/>
    </row>
    <row r="40" spans="1:17" ht="16.5" thickTop="1" thickBot="1" x14ac:dyDescent="0.3">
      <c r="A40" s="271" t="s">
        <v>99</v>
      </c>
      <c r="B40" s="187">
        <f>SUM(B36:B39)</f>
        <v>0</v>
      </c>
      <c r="C40" s="188">
        <f>IF(B40=0,0,B40/$B$50)</f>
        <v>0</v>
      </c>
      <c r="D40" s="187">
        <f>SUM(D34:D39)</f>
        <v>0</v>
      </c>
      <c r="E40" s="188">
        <f>IF(D40=0,0,D40/$D$50)</f>
        <v>0</v>
      </c>
      <c r="I40" s="413" t="s">
        <v>99</v>
      </c>
      <c r="J40" s="414"/>
      <c r="K40" s="239">
        <f>SUM(K36:K39)</f>
        <v>0</v>
      </c>
      <c r="L40" s="240">
        <f>IF(K40=0,0,K40/$K$50)</f>
        <v>0</v>
      </c>
      <c r="M40" s="239">
        <f>SUM(M34:M39)</f>
        <v>0</v>
      </c>
      <c r="N40" s="240">
        <f>IF(M40=0,0,M40/M50)</f>
        <v>0</v>
      </c>
    </row>
    <row r="41" spans="1:17" s="100" customFormat="1" ht="16.5" thickTop="1" thickBot="1" x14ac:dyDescent="0.3">
      <c r="A41" s="421" t="s">
        <v>83</v>
      </c>
      <c r="B41" s="422"/>
      <c r="C41" s="422"/>
      <c r="D41" s="422"/>
      <c r="E41" s="423"/>
      <c r="I41" s="421" t="s">
        <v>83</v>
      </c>
      <c r="J41" s="422"/>
      <c r="K41" s="422"/>
      <c r="L41" s="422"/>
      <c r="M41" s="422"/>
      <c r="N41" s="423"/>
    </row>
    <row r="42" spans="1:17" ht="15.75" thickTop="1" x14ac:dyDescent="0.25">
      <c r="A42" s="272" t="s">
        <v>33</v>
      </c>
      <c r="B42" s="182"/>
      <c r="C42" s="180" t="str">
        <f>IF(B42="","",B42/B50)</f>
        <v/>
      </c>
      <c r="D42" s="182"/>
      <c r="E42" s="181" t="str">
        <f>IF(D42="","",D42/D50)</f>
        <v/>
      </c>
      <c r="I42" s="419" t="s">
        <v>33</v>
      </c>
      <c r="J42" s="420"/>
      <c r="K42" s="241">
        <f>D42</f>
        <v>0</v>
      </c>
      <c r="L42" s="238" t="str">
        <f>IF(K42=0,"",K42/$K$50)</f>
        <v/>
      </c>
      <c r="M42" s="241"/>
      <c r="N42" s="249" t="str">
        <f t="shared" ref="N42:N43" si="3">IF(M42=0,"",M42/$M$50)</f>
        <v/>
      </c>
    </row>
    <row r="43" spans="1:17" ht="15.75" thickBot="1" x14ac:dyDescent="0.3">
      <c r="A43" s="273" t="s">
        <v>33</v>
      </c>
      <c r="B43" s="183"/>
      <c r="C43" s="180" t="str">
        <f>IF(B43="","",B43/B50)</f>
        <v/>
      </c>
      <c r="D43" s="183"/>
      <c r="E43" s="181" t="str">
        <f>IF(D43="","",D43/D50)</f>
        <v/>
      </c>
      <c r="I43" s="417" t="s">
        <v>33</v>
      </c>
      <c r="J43" s="418"/>
      <c r="K43" s="242">
        <f>D43</f>
        <v>0</v>
      </c>
      <c r="L43" s="238" t="str">
        <f>IF(K43=0,"",K43/$K$50)</f>
        <v/>
      </c>
      <c r="M43" s="242"/>
      <c r="N43" s="249" t="str">
        <f t="shared" si="3"/>
        <v/>
      </c>
    </row>
    <row r="44" spans="1:17" ht="16.5" thickTop="1" thickBot="1" x14ac:dyDescent="0.3">
      <c r="A44" s="271" t="s">
        <v>85</v>
      </c>
      <c r="B44" s="187">
        <f>SUM(B42:B43)</f>
        <v>0</v>
      </c>
      <c r="C44" s="188">
        <f>IF(B44=0,0,B44/$B$50)</f>
        <v>0</v>
      </c>
      <c r="D44" s="187">
        <f>SUM(D42:D43)</f>
        <v>0</v>
      </c>
      <c r="E44" s="188">
        <f>IF(D44=0,0,D44/$D$50)</f>
        <v>0</v>
      </c>
      <c r="I44" s="413" t="s">
        <v>85</v>
      </c>
      <c r="J44" s="414"/>
      <c r="K44" s="239">
        <f>SUM(K42:K43)</f>
        <v>0</v>
      </c>
      <c r="L44" s="240">
        <f>IF(K44=0,0,K44/$K$50)</f>
        <v>0</v>
      </c>
      <c r="M44" s="239">
        <f>SUM(M42:M43)</f>
        <v>0</v>
      </c>
      <c r="N44" s="248">
        <f>IF(M44=0,0,$M$50)</f>
        <v>0</v>
      </c>
    </row>
    <row r="45" spans="1:17" s="100" customFormat="1" ht="16.5" thickTop="1" thickBot="1" x14ac:dyDescent="0.3">
      <c r="A45" s="421" t="s">
        <v>84</v>
      </c>
      <c r="B45" s="422"/>
      <c r="C45" s="422"/>
      <c r="D45" s="422"/>
      <c r="E45" s="423"/>
      <c r="I45" s="421" t="s">
        <v>84</v>
      </c>
      <c r="J45" s="422"/>
      <c r="K45" s="422"/>
      <c r="L45" s="422"/>
      <c r="M45" s="422"/>
      <c r="N45" s="423"/>
    </row>
    <row r="46" spans="1:17" ht="16.5" thickTop="1" thickBot="1" x14ac:dyDescent="0.3">
      <c r="A46" s="274" t="s">
        <v>34</v>
      </c>
      <c r="B46" s="182"/>
      <c r="C46" s="180" t="str">
        <f>IF(B46="","",B46/B50)</f>
        <v/>
      </c>
      <c r="D46" s="182"/>
      <c r="E46" s="181" t="str">
        <f>IF(D46="","",D46/D50)</f>
        <v/>
      </c>
      <c r="H46" s="100"/>
      <c r="I46" s="419" t="s">
        <v>34</v>
      </c>
      <c r="J46" s="420"/>
      <c r="K46" s="244">
        <f>D46</f>
        <v>0</v>
      </c>
      <c r="L46" s="238" t="str">
        <f>IF(K46=0,"",K46/$K$50)</f>
        <v/>
      </c>
      <c r="M46" s="243">
        <v>0</v>
      </c>
      <c r="N46" s="249" t="str">
        <f t="shared" ref="N46:N48" si="4">IF(M46=0,"",M46/$M$50)</f>
        <v/>
      </c>
    </row>
    <row r="47" spans="1:17" ht="16.5" thickTop="1" thickBot="1" x14ac:dyDescent="0.3">
      <c r="A47" s="275" t="s">
        <v>29</v>
      </c>
      <c r="B47" s="182"/>
      <c r="C47" s="180" t="str">
        <f>IF(B47="","",B47/B50)</f>
        <v/>
      </c>
      <c r="D47" s="182"/>
      <c r="E47" s="181" t="str">
        <f>IF(D47="","",D47/D50)</f>
        <v/>
      </c>
      <c r="I47" s="419" t="s">
        <v>29</v>
      </c>
      <c r="J47" s="420"/>
      <c r="K47" s="244">
        <f>D47</f>
        <v>0</v>
      </c>
      <c r="L47" s="238" t="str">
        <f>IF(K47=0,"",K47/$K$50)</f>
        <v/>
      </c>
      <c r="M47" s="244"/>
      <c r="N47" s="249" t="str">
        <f t="shared" si="4"/>
        <v/>
      </c>
    </row>
    <row r="48" spans="1:17" ht="16.5" thickTop="1" thickBot="1" x14ac:dyDescent="0.3">
      <c r="A48" s="273" t="s">
        <v>35</v>
      </c>
      <c r="B48" s="182"/>
      <c r="C48" s="180" t="str">
        <f>IF(B48="","",B48/B50)</f>
        <v/>
      </c>
      <c r="D48" s="182"/>
      <c r="E48" s="181" t="str">
        <f>IF(D48="","",D48/D50)</f>
        <v/>
      </c>
      <c r="I48" s="419" t="s">
        <v>35</v>
      </c>
      <c r="J48" s="420"/>
      <c r="K48" s="244">
        <f>D48</f>
        <v>0</v>
      </c>
      <c r="L48" s="238" t="str">
        <f>IF(K48=0,"",K48/$K$50)</f>
        <v/>
      </c>
      <c r="M48" s="244"/>
      <c r="N48" s="249" t="str">
        <f t="shared" si="4"/>
        <v/>
      </c>
    </row>
    <row r="49" spans="1:14" ht="16.5" thickTop="1" thickBot="1" x14ac:dyDescent="0.3">
      <c r="A49" s="271" t="s">
        <v>100</v>
      </c>
      <c r="B49" s="187">
        <f>SUM(B46:B48)</f>
        <v>0</v>
      </c>
      <c r="C49" s="188">
        <f>IF(B49=0,0,B49/$B$50)</f>
        <v>0</v>
      </c>
      <c r="D49" s="187">
        <f>SUM(D46:D48)</f>
        <v>0</v>
      </c>
      <c r="E49" s="188">
        <f>IF(D49=0,0,D49/$D$50)</f>
        <v>0</v>
      </c>
      <c r="I49" s="413" t="s">
        <v>36</v>
      </c>
      <c r="J49" s="414"/>
      <c r="K49" s="245">
        <f>SUM(K46:K48)</f>
        <v>0</v>
      </c>
      <c r="L49" s="240">
        <f>IF(K49=0,0,K49/$K$50)</f>
        <v>0</v>
      </c>
      <c r="M49" s="245">
        <f>SUM(M46:M48)</f>
        <v>0</v>
      </c>
      <c r="N49" s="188">
        <f>IF(M49=0,0,M49/$D$50)</f>
        <v>0</v>
      </c>
    </row>
    <row r="50" spans="1:14" ht="16.5" thickTop="1" thickBot="1" x14ac:dyDescent="0.3">
      <c r="A50" s="263" t="s">
        <v>5</v>
      </c>
      <c r="B50" s="189">
        <f>B49+B44+B40</f>
        <v>0</v>
      </c>
      <c r="C50" s="190">
        <f>C40+C44+C49</f>
        <v>0</v>
      </c>
      <c r="D50" s="189">
        <f>D49+D44+D40</f>
        <v>0</v>
      </c>
      <c r="E50" s="190">
        <f>E40+E44+E49</f>
        <v>0</v>
      </c>
      <c r="I50" s="415" t="s">
        <v>5</v>
      </c>
      <c r="J50" s="416"/>
      <c r="K50" s="246">
        <f>D50</f>
        <v>0</v>
      </c>
      <c r="L50" s="247">
        <f>L40+L44+L49</f>
        <v>0</v>
      </c>
      <c r="M50" s="246">
        <f>M49+M44+M40</f>
        <v>0</v>
      </c>
      <c r="N50" s="247">
        <f>N40+N44+N49</f>
        <v>0</v>
      </c>
    </row>
    <row r="54" spans="1:14" x14ac:dyDescent="0.25">
      <c r="I54" s="83" t="s">
        <v>58</v>
      </c>
      <c r="J54" s="82"/>
      <c r="K54" s="82"/>
      <c r="L54" s="81"/>
      <c r="M54" s="87"/>
    </row>
    <row r="55" spans="1:14" x14ac:dyDescent="0.25">
      <c r="I55" s="90" t="s">
        <v>66</v>
      </c>
      <c r="J55" s="82"/>
      <c r="K55" s="82"/>
      <c r="L55" s="81"/>
      <c r="M55" s="80"/>
    </row>
    <row r="56" spans="1:14" x14ac:dyDescent="0.25">
      <c r="I56" s="84" t="s">
        <v>65</v>
      </c>
      <c r="J56" s="82"/>
      <c r="K56" s="82"/>
      <c r="L56" s="81"/>
      <c r="M56" s="80"/>
    </row>
    <row r="57" spans="1:14" x14ac:dyDescent="0.25">
      <c r="I57" s="91"/>
      <c r="J57" s="92"/>
      <c r="K57" s="92"/>
      <c r="L57" s="81"/>
      <c r="M57" s="80"/>
    </row>
    <row r="58" spans="1:14" x14ac:dyDescent="0.25">
      <c r="I58" s="85"/>
      <c r="J58" s="86"/>
      <c r="K58" s="86"/>
      <c r="L58" s="93"/>
      <c r="M58" s="97"/>
    </row>
    <row r="59" spans="1:14" x14ac:dyDescent="0.25">
      <c r="I59" s="94"/>
      <c r="J59" s="87"/>
      <c r="K59" s="87"/>
      <c r="L59" s="95"/>
      <c r="M59" s="98"/>
    </row>
    <row r="60" spans="1:14" x14ac:dyDescent="0.25">
      <c r="I60" s="88"/>
      <c r="J60" s="89"/>
      <c r="K60" s="89"/>
      <c r="L60" s="96"/>
      <c r="M60" s="99"/>
    </row>
  </sheetData>
  <mergeCells count="38">
    <mergeCell ref="I42:J42"/>
    <mergeCell ref="A41:E41"/>
    <mergeCell ref="A45:E45"/>
    <mergeCell ref="A35:E35"/>
    <mergeCell ref="A26:G26"/>
    <mergeCell ref="I40:J40"/>
    <mergeCell ref="I39:J39"/>
    <mergeCell ref="D27:G28"/>
    <mergeCell ref="I35:N35"/>
    <mergeCell ref="I26:P26"/>
    <mergeCell ref="M27:P28"/>
    <mergeCell ref="I33:N33"/>
    <mergeCell ref="I34:J34"/>
    <mergeCell ref="O33:Q33"/>
    <mergeCell ref="A2:G4"/>
    <mergeCell ref="I2:P4"/>
    <mergeCell ref="J7:K7"/>
    <mergeCell ref="J8:K8"/>
    <mergeCell ref="I41:N41"/>
    <mergeCell ref="I12:P12"/>
    <mergeCell ref="D11:G11"/>
    <mergeCell ref="D13:G18"/>
    <mergeCell ref="M20:P25"/>
    <mergeCell ref="M11:P11"/>
    <mergeCell ref="M13:P18"/>
    <mergeCell ref="D20:G25"/>
    <mergeCell ref="D19:G19"/>
    <mergeCell ref="A33:E33"/>
    <mergeCell ref="I36:J36"/>
    <mergeCell ref="I37:J37"/>
    <mergeCell ref="I49:J49"/>
    <mergeCell ref="I50:J50"/>
    <mergeCell ref="I43:J43"/>
    <mergeCell ref="I44:J44"/>
    <mergeCell ref="I47:J47"/>
    <mergeCell ref="I48:J48"/>
    <mergeCell ref="I46:J46"/>
    <mergeCell ref="I45:N45"/>
  </mergeCells>
  <pageMargins left="0.23622047244094491" right="0.23622047244094491" top="0.39370078740157483" bottom="0.74803149606299213" header="0.31496062992125984" footer="0.31496062992125984"/>
  <pageSetup paperSize="9" scale="67" orientation="portrait" r:id="rId1"/>
  <headerFooter>
    <oddHeader xml:space="preserve">&amp;C
</oddHead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AUTRES DEPENSES</vt:lpstr>
      <vt:lpstr>DEPENSES PERSONNEL</vt:lpstr>
      <vt:lpstr>ANNEXE FINANCIERE</vt:lpstr>
    </vt:vector>
  </TitlesOfParts>
  <Company>Conseil Régional Midi Pyrénées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LEGUEN Cécile</dc:creator>
  <cp:lastModifiedBy>Subra-de-Bieusses_a</cp:lastModifiedBy>
  <cp:lastPrinted>2019-07-09T13:31:51Z</cp:lastPrinted>
  <dcterms:created xsi:type="dcterms:W3CDTF">2019-07-04T09:39:11Z</dcterms:created>
  <dcterms:modified xsi:type="dcterms:W3CDTF">2020-07-10T13:07:46Z</dcterms:modified>
</cp:coreProperties>
</file>