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850" windowHeight="8160" tabRatio="860" activeTab="5"/>
  </bookViews>
  <sheets>
    <sheet name="1-Prestations externes" sheetId="3" r:id="rId1"/>
    <sheet name="2-Autres dépenses directes" sheetId="2" r:id="rId2"/>
    <sheet name="3-Dépenses de personnel" sheetId="1" r:id="rId3"/>
    <sheet name="4-Amortissements" sheetId="5" r:id="rId4"/>
    <sheet name="5-Récap. Dépenses" sheetId="10" r:id="rId5"/>
    <sheet name="6 -synthèse partenaires" sheetId="13" r:id="rId6"/>
    <sheet name="7-Ressources" sheetId="9" r:id="rId7"/>
    <sheet name="8- Récap. Plan financement" sheetId="12" r:id="rId8"/>
    <sheet name="Liste - Ne pas modifier" sheetId="8" r:id="rId9"/>
  </sheets>
  <definedNames>
    <definedName name="HT_TTC">'Liste - Ne pas modifier'!$B$2:$B$3</definedName>
    <definedName name="_xlnm.Print_Titles" localSheetId="2">'3-Dépenses de personnel'!$12:$13</definedName>
    <definedName name="_xlnm.Print_Titles" localSheetId="4">'5-Récap. Dépenses'!$A:$B,'5-Récap. Dépenses'!$1:$9</definedName>
    <definedName name="_xlnm.Print_Titles" localSheetId="6">'7-Ressources'!$A:$A,'7-Ressources'!$1:$9</definedName>
    <definedName name="Justificatifs">'Liste - Ne pas modifier'!#REF!</definedName>
    <definedName name="oui_non">'Liste - Ne pas modifier'!$A$2:$A$3</definedName>
    <definedName name="phase_paiement">'Liste - Ne pas modifier'!$D$2:$D$5</definedName>
    <definedName name="postes">'Liste - Ne pas modifier'!$C$2:$C$8</definedName>
    <definedName name="_xlnm.Print_Area" localSheetId="0">'1-Prestations externes'!$A$1:$J$39</definedName>
    <definedName name="_xlnm.Print_Area" localSheetId="1">'2-Autres dépenses directes'!$O$1:$AH$46</definedName>
    <definedName name="_xlnm.Print_Area" localSheetId="2">'3-Dépenses de personnel'!$M$1:$X$44</definedName>
    <definedName name="_xlnm.Print_Area" localSheetId="3">'4-Amortissements'!$P$1:$AK$33</definedName>
    <definedName name="_xlnm.Print_Area" localSheetId="4">'5-Récap. Dépenses'!$K$1:$AB$34</definedName>
    <definedName name="_xlnm.Print_Area" localSheetId="6">'7-Ressources'!$A$1:$P$43</definedName>
    <definedName name="_xlnm.Print_Area" localSheetId="7">'8- Récap. Plan financement'!$A$1:$K$24</definedName>
  </definedNames>
  <calcPr calcId="145621"/>
</workbook>
</file>

<file path=xl/calcChain.xml><?xml version="1.0" encoding="utf-8"?>
<calcChain xmlns="http://schemas.openxmlformats.org/spreadsheetml/2006/main">
  <c r="H42" i="13" l="1"/>
  <c r="G42" i="13"/>
  <c r="G40" i="13" s="1"/>
  <c r="F42" i="13"/>
  <c r="E42" i="13"/>
  <c r="E40" i="13" s="1"/>
  <c r="I41" i="13"/>
  <c r="K41" i="13" s="1"/>
  <c r="J40" i="13"/>
  <c r="H40" i="13"/>
  <c r="F40" i="13"/>
  <c r="I39" i="13"/>
  <c r="K39" i="13" s="1"/>
  <c r="I38" i="13"/>
  <c r="K38" i="13" s="1"/>
  <c r="J37" i="13"/>
  <c r="H37" i="13"/>
  <c r="G37" i="13"/>
  <c r="F37" i="13"/>
  <c r="E37" i="13"/>
  <c r="I36" i="13"/>
  <c r="K36" i="13" s="1"/>
  <c r="I35" i="13"/>
  <c r="K35" i="13" s="1"/>
  <c r="I34" i="13"/>
  <c r="K34" i="13" s="1"/>
  <c r="I33" i="13"/>
  <c r="K33" i="13" s="1"/>
  <c r="I32" i="13"/>
  <c r="K32" i="13" s="1"/>
  <c r="I31" i="13"/>
  <c r="K31" i="13" s="1"/>
  <c r="J30" i="13"/>
  <c r="J43" i="13" s="1"/>
  <c r="H30" i="13"/>
  <c r="G30" i="13"/>
  <c r="F30" i="13"/>
  <c r="F43" i="13" s="1"/>
  <c r="E30" i="13"/>
  <c r="I30" i="13" s="1"/>
  <c r="K30" i="13" s="1"/>
  <c r="J27" i="13"/>
  <c r="H26" i="13"/>
  <c r="H27" i="13" s="1"/>
  <c r="G26" i="13"/>
  <c r="G27" i="13" s="1"/>
  <c r="F26" i="13"/>
  <c r="F27" i="13" s="1"/>
  <c r="E26" i="13"/>
  <c r="I25" i="13"/>
  <c r="K25" i="13" s="1"/>
  <c r="I24" i="13"/>
  <c r="K24" i="13" s="1"/>
  <c r="I23" i="13"/>
  <c r="K23" i="13" s="1"/>
  <c r="I22" i="13"/>
  <c r="K22" i="13" s="1"/>
  <c r="I21" i="13"/>
  <c r="K21" i="13" s="1"/>
  <c r="I20" i="13"/>
  <c r="K20" i="13" s="1"/>
  <c r="I19" i="13"/>
  <c r="K19" i="13" s="1"/>
  <c r="I18" i="13"/>
  <c r="K18" i="13" s="1"/>
  <c r="I26" i="13" l="1"/>
  <c r="K26" i="13" s="1"/>
  <c r="E27" i="13"/>
  <c r="G43" i="13"/>
  <c r="I40" i="13"/>
  <c r="K40" i="13" s="1"/>
  <c r="H43" i="13"/>
  <c r="I37" i="13"/>
  <c r="K37" i="13" s="1"/>
  <c r="K43" i="13"/>
  <c r="I42" i="13"/>
  <c r="K42" i="13" s="1"/>
  <c r="E43" i="13"/>
  <c r="K27" i="13"/>
  <c r="I43" i="13"/>
  <c r="X27" i="10"/>
  <c r="W27" i="10"/>
  <c r="T27" i="10"/>
  <c r="S27" i="10"/>
  <c r="P27" i="10"/>
  <c r="O27" i="10"/>
  <c r="M27" i="10"/>
  <c r="L27" i="10"/>
  <c r="Y26" i="10"/>
  <c r="U26" i="10"/>
  <c r="Q26" i="10"/>
  <c r="N26" i="10"/>
  <c r="U24" i="10"/>
  <c r="Q24" i="10"/>
  <c r="N24" i="10"/>
  <c r="Y23" i="10"/>
  <c r="U23" i="10"/>
  <c r="Q23" i="10"/>
  <c r="N23" i="10"/>
  <c r="Y22" i="10"/>
  <c r="U22" i="10"/>
  <c r="Q22" i="10"/>
  <c r="N22" i="10"/>
  <c r="Y21" i="10"/>
  <c r="U21" i="10"/>
  <c r="Q21" i="10"/>
  <c r="N21" i="10"/>
  <c r="N27" i="10"/>
  <c r="B9" i="10"/>
  <c r="I27" i="13" l="1"/>
  <c r="Z22" i="10"/>
  <c r="Z23" i="10"/>
  <c r="R24" i="10"/>
  <c r="V24" i="10" s="1"/>
  <c r="R21" i="10"/>
  <c r="V21" i="10" s="1"/>
  <c r="Z21" i="10"/>
  <c r="Q27" i="10"/>
  <c r="Y27" i="10"/>
  <c r="Z26" i="10"/>
  <c r="U27" i="10"/>
  <c r="Z24" i="10"/>
  <c r="R22" i="10"/>
  <c r="V22" i="10" s="1"/>
  <c r="R26" i="10"/>
  <c r="V26" i="10" s="1"/>
  <c r="R23" i="10"/>
  <c r="S29" i="1"/>
  <c r="Q29" i="1"/>
  <c r="T29" i="1" s="1"/>
  <c r="V29" i="1" s="1"/>
  <c r="S28" i="1"/>
  <c r="Q28" i="1"/>
  <c r="T28" i="1" s="1"/>
  <c r="V28" i="1" s="1"/>
  <c r="S21" i="1"/>
  <c r="Q21" i="1"/>
  <c r="T21" i="1" s="1"/>
  <c r="V21" i="1" s="1"/>
  <c r="S20" i="1"/>
  <c r="Q20" i="1"/>
  <c r="T20" i="1" s="1"/>
  <c r="V20" i="1" s="1"/>
  <c r="S18" i="1"/>
  <c r="Q18" i="1"/>
  <c r="T18" i="1" s="1"/>
  <c r="V18" i="1" s="1"/>
  <c r="S17" i="1"/>
  <c r="Q17" i="1"/>
  <c r="T17" i="1" s="1"/>
  <c r="V17" i="1" s="1"/>
  <c r="S16" i="1"/>
  <c r="Q16" i="1"/>
  <c r="T16" i="1" s="1"/>
  <c r="V16" i="1" s="1"/>
  <c r="U36" i="1"/>
  <c r="S32" i="1"/>
  <c r="Q32" i="1"/>
  <c r="T32" i="1" s="1"/>
  <c r="V32" i="1" s="1"/>
  <c r="S31" i="1"/>
  <c r="Q31" i="1"/>
  <c r="T31" i="1" s="1"/>
  <c r="V31" i="1" s="1"/>
  <c r="S30" i="1"/>
  <c r="Q30" i="1"/>
  <c r="T30" i="1" s="1"/>
  <c r="V30" i="1" s="1"/>
  <c r="S27" i="1"/>
  <c r="Q27" i="1"/>
  <c r="T27" i="1" s="1"/>
  <c r="V27" i="1" s="1"/>
  <c r="S26" i="1"/>
  <c r="Q26" i="1"/>
  <c r="T26" i="1" s="1"/>
  <c r="V26" i="1" s="1"/>
  <c r="S25" i="1"/>
  <c r="Q25" i="1"/>
  <c r="T25" i="1" s="1"/>
  <c r="S23" i="1"/>
  <c r="Q23" i="1"/>
  <c r="T23" i="1" s="1"/>
  <c r="V23" i="1" s="1"/>
  <c r="S22" i="1"/>
  <c r="Q22" i="1"/>
  <c r="T22" i="1" s="1"/>
  <c r="V22" i="1" s="1"/>
  <c r="S19" i="1"/>
  <c r="Q19" i="1"/>
  <c r="T19" i="1" s="1"/>
  <c r="V19" i="1" s="1"/>
  <c r="S15" i="1"/>
  <c r="Q15" i="1"/>
  <c r="T15" i="1" s="1"/>
  <c r="V15" i="1" s="1"/>
  <c r="S14" i="1"/>
  <c r="Q14" i="1"/>
  <c r="T14" i="1" s="1"/>
  <c r="R27" i="10" l="1"/>
  <c r="Z27" i="10"/>
  <c r="V23" i="10"/>
  <c r="V27" i="10" s="1"/>
  <c r="T24" i="1"/>
  <c r="V24" i="1" s="1"/>
  <c r="V14" i="1"/>
  <c r="T33" i="1"/>
  <c r="V33" i="1" s="1"/>
  <c r="V25" i="1"/>
  <c r="T34" i="1"/>
  <c r="T36" i="1" l="1"/>
  <c r="V34" i="1"/>
  <c r="V36" i="1" s="1"/>
  <c r="I36" i="1" l="1"/>
  <c r="AD25" i="3"/>
  <c r="AA25" i="3"/>
  <c r="X25" i="3"/>
  <c r="U25" i="3"/>
  <c r="J25" i="3"/>
  <c r="AD24" i="3"/>
  <c r="AA24" i="3"/>
  <c r="X24" i="3"/>
  <c r="U24" i="3"/>
  <c r="J24" i="3"/>
  <c r="J27" i="3"/>
  <c r="U27" i="3"/>
  <c r="X27" i="3"/>
  <c r="AA27" i="3"/>
  <c r="AD27" i="3"/>
  <c r="J28" i="3"/>
  <c r="U28" i="3"/>
  <c r="X28" i="3"/>
  <c r="AA28" i="3"/>
  <c r="AD28" i="3"/>
  <c r="AD26" i="3"/>
  <c r="AA26" i="3"/>
  <c r="X26" i="3"/>
  <c r="U26" i="3"/>
  <c r="J26" i="3"/>
  <c r="AE25" i="3" l="1"/>
  <c r="AE24" i="3"/>
  <c r="AE28" i="3"/>
  <c r="AE27" i="3"/>
  <c r="AE26" i="3"/>
  <c r="J16" i="12"/>
  <c r="H16" i="12"/>
  <c r="C32" i="9" l="1"/>
  <c r="X22" i="5"/>
  <c r="AF22" i="5"/>
  <c r="H15" i="12" l="1"/>
  <c r="H17" i="12" s="1"/>
  <c r="H10" i="12"/>
  <c r="H11" i="12"/>
  <c r="H12" i="12"/>
  <c r="H13" i="12"/>
  <c r="H9" i="12"/>
  <c r="H18" i="12"/>
  <c r="J18" i="12" l="1"/>
  <c r="J19" i="12" s="1"/>
  <c r="J15" i="12"/>
  <c r="J17" i="12" s="1"/>
  <c r="J13" i="12"/>
  <c r="J12" i="12"/>
  <c r="J11" i="12"/>
  <c r="J10" i="12"/>
  <c r="J9" i="12"/>
  <c r="J8" i="12"/>
  <c r="H19" i="12"/>
  <c r="H8" i="12"/>
  <c r="B4" i="12"/>
  <c r="R7" i="5"/>
  <c r="R6" i="5"/>
  <c r="R4" i="5"/>
  <c r="R3" i="5"/>
  <c r="R2" i="5"/>
  <c r="O7" i="1"/>
  <c r="O6" i="1"/>
  <c r="O4" i="1"/>
  <c r="O3" i="1"/>
  <c r="O2" i="1"/>
  <c r="R8" i="2"/>
  <c r="R7" i="2"/>
  <c r="R4" i="2"/>
  <c r="R3" i="2"/>
  <c r="R2" i="2"/>
  <c r="R9" i="2"/>
  <c r="R8" i="5" l="1"/>
  <c r="J14" i="12"/>
  <c r="J20" i="12" s="1"/>
  <c r="H14" i="12"/>
  <c r="H20" i="12" s="1"/>
  <c r="K12" i="12" l="1"/>
  <c r="I19" i="12"/>
  <c r="I20" i="12"/>
  <c r="K20" i="12"/>
  <c r="K19" i="12"/>
  <c r="K17" i="12"/>
  <c r="K14" i="12"/>
  <c r="I17" i="12"/>
  <c r="I14" i="12"/>
  <c r="K9" i="12"/>
  <c r="I12" i="12" l="1"/>
  <c r="K18" i="12"/>
  <c r="K8" i="12"/>
  <c r="K15" i="12"/>
  <c r="K11" i="12"/>
  <c r="I18" i="12"/>
  <c r="I16" i="12"/>
  <c r="I15" i="12"/>
  <c r="I13" i="12"/>
  <c r="I11" i="12"/>
  <c r="I10" i="12"/>
  <c r="I9" i="12"/>
  <c r="I8" i="12"/>
  <c r="K16" i="12"/>
  <c r="K13" i="12"/>
  <c r="K10" i="12"/>
  <c r="AI20" i="5" l="1"/>
  <c r="AI17" i="5"/>
  <c r="AI18" i="5"/>
  <c r="AI19" i="5"/>
  <c r="AI21" i="5"/>
  <c r="AI22" i="5"/>
  <c r="U23" i="5"/>
  <c r="AC23" i="5"/>
  <c r="AG23" i="5"/>
  <c r="Y23" i="5"/>
  <c r="AJ17" i="5"/>
  <c r="AJ18" i="5"/>
  <c r="AJ19" i="5"/>
  <c r="AJ20" i="5"/>
  <c r="AJ21" i="5"/>
  <c r="AJ22" i="5"/>
  <c r="AJ16" i="5"/>
  <c r="AI16" i="5"/>
  <c r="AB23" i="5"/>
  <c r="AD22" i="3"/>
  <c r="S35" i="3"/>
  <c r="AC35" i="3"/>
  <c r="AB35" i="3"/>
  <c r="AD34" i="3"/>
  <c r="AD33" i="3"/>
  <c r="AD31" i="3"/>
  <c r="AD30" i="3"/>
  <c r="AD29" i="3"/>
  <c r="AD23" i="3"/>
  <c r="Z35" i="3"/>
  <c r="Y35" i="3"/>
  <c r="AA34" i="3"/>
  <c r="AA33" i="3"/>
  <c r="AA31" i="3"/>
  <c r="AA30" i="3"/>
  <c r="AA29" i="3"/>
  <c r="AA23" i="3"/>
  <c r="AA22" i="3"/>
  <c r="W35" i="3"/>
  <c r="V35" i="3"/>
  <c r="X34" i="3"/>
  <c r="X33" i="3"/>
  <c r="X31" i="3"/>
  <c r="X30" i="3"/>
  <c r="X29" i="3"/>
  <c r="X23" i="3"/>
  <c r="X22" i="3"/>
  <c r="U30" i="3"/>
  <c r="J30" i="3"/>
  <c r="J29" i="3"/>
  <c r="AJ23" i="5" l="1"/>
  <c r="AE30" i="3"/>
  <c r="AD35" i="3"/>
  <c r="X35" i="3"/>
  <c r="AA35" i="3"/>
  <c r="O8" i="1" l="1"/>
  <c r="AF36" i="2" l="1"/>
  <c r="AG35" i="2"/>
  <c r="AG34" i="2"/>
  <c r="AG33" i="2"/>
  <c r="AG32" i="2"/>
  <c r="AG30" i="2"/>
  <c r="AG29" i="2"/>
  <c r="AG28" i="2"/>
  <c r="AG26" i="2"/>
  <c r="AG25" i="2"/>
  <c r="AG24" i="2"/>
  <c r="AG22" i="2"/>
  <c r="AG21" i="2"/>
  <c r="AG20" i="2"/>
  <c r="AC36" i="2"/>
  <c r="AD35" i="2"/>
  <c r="AD34" i="2"/>
  <c r="AD33" i="2"/>
  <c r="AD32" i="2"/>
  <c r="AD30" i="2"/>
  <c r="AD29" i="2"/>
  <c r="AD28" i="2"/>
  <c r="AD26" i="2"/>
  <c r="AD25" i="2"/>
  <c r="AD24" i="2"/>
  <c r="AD22" i="2"/>
  <c r="AD21" i="2"/>
  <c r="AD20" i="2"/>
  <c r="Z36" i="2"/>
  <c r="AA35" i="2"/>
  <c r="AA34" i="2"/>
  <c r="AA33" i="2"/>
  <c r="AA32" i="2"/>
  <c r="AA30" i="2"/>
  <c r="AA29" i="2"/>
  <c r="AA28" i="2"/>
  <c r="AA26" i="2"/>
  <c r="AA25" i="2"/>
  <c r="AA24" i="2"/>
  <c r="AA22" i="2"/>
  <c r="AA21" i="2"/>
  <c r="AA20" i="2"/>
  <c r="W36" i="2"/>
  <c r="AE36" i="2"/>
  <c r="AB36" i="2"/>
  <c r="Y36" i="2"/>
  <c r="V36" i="2"/>
  <c r="M21" i="2"/>
  <c r="X21" i="2" s="1"/>
  <c r="AH21" i="2" s="1"/>
  <c r="AA36" i="2" l="1"/>
  <c r="AD36" i="2"/>
  <c r="AG36" i="2"/>
  <c r="G35" i="1" l="1"/>
  <c r="E35" i="1"/>
  <c r="H35" i="1" s="1"/>
  <c r="J35" i="1" s="1"/>
  <c r="G34" i="1"/>
  <c r="E34" i="1"/>
  <c r="H34" i="1" s="1"/>
  <c r="J34" i="1" s="1"/>
  <c r="G33" i="1"/>
  <c r="E33" i="1"/>
  <c r="H33" i="1" s="1"/>
  <c r="J33" i="1" s="1"/>
  <c r="G32" i="1"/>
  <c r="E32" i="1"/>
  <c r="H32" i="1" s="1"/>
  <c r="J32" i="1" s="1"/>
  <c r="G31" i="1"/>
  <c r="E31" i="1"/>
  <c r="H31" i="1" s="1"/>
  <c r="J31" i="1" l="1"/>
  <c r="G16" i="5" l="1"/>
  <c r="I16" i="5" s="1"/>
  <c r="I35" i="3"/>
  <c r="H35" i="3"/>
  <c r="D21" i="10" s="1"/>
  <c r="J34" i="3"/>
  <c r="J33" i="3"/>
  <c r="J31" i="3"/>
  <c r="J23" i="3"/>
  <c r="J22" i="3"/>
  <c r="L36" i="2"/>
  <c r="K36" i="2"/>
  <c r="D22" i="10" s="1"/>
  <c r="G26" i="1"/>
  <c r="G25" i="1"/>
  <c r="G23" i="1"/>
  <c r="G24" i="1"/>
  <c r="G21" i="1"/>
  <c r="E23" i="1"/>
  <c r="H23" i="1" s="1"/>
  <c r="J23" i="1" s="1"/>
  <c r="E24" i="1"/>
  <c r="H24" i="1" s="1"/>
  <c r="J24" i="1" s="1"/>
  <c r="E25" i="1"/>
  <c r="H25" i="1" s="1"/>
  <c r="J25" i="1" s="1"/>
  <c r="E21" i="1"/>
  <c r="H21" i="1" s="1"/>
  <c r="J21" i="1" s="1"/>
  <c r="G15" i="1"/>
  <c r="G20" i="1"/>
  <c r="G19" i="1"/>
  <c r="G16" i="1"/>
  <c r="G17" i="1"/>
  <c r="G18" i="1"/>
  <c r="E20" i="1"/>
  <c r="H20" i="1" s="1"/>
  <c r="J20" i="1" s="1"/>
  <c r="E16" i="1"/>
  <c r="H16" i="1" s="1"/>
  <c r="J16" i="1" s="1"/>
  <c r="E17" i="1"/>
  <c r="H17" i="1" s="1"/>
  <c r="J17" i="1" s="1"/>
  <c r="E18" i="1"/>
  <c r="H18" i="1" s="1"/>
  <c r="J18" i="1" s="1"/>
  <c r="E19" i="1"/>
  <c r="H19" i="1" s="1"/>
  <c r="J19" i="1" s="1"/>
  <c r="C10" i="12" l="1"/>
  <c r="C9" i="12"/>
  <c r="J35" i="3"/>
  <c r="I21" i="10" s="1"/>
  <c r="AA21" i="10" s="1"/>
  <c r="D9" i="12" l="1"/>
  <c r="N32" i="9" l="1"/>
  <c r="I32" i="9"/>
  <c r="E32" i="9"/>
  <c r="D29" i="9"/>
  <c r="O25" i="9" l="1"/>
  <c r="D26" i="9"/>
  <c r="D24" i="9"/>
  <c r="D21" i="9"/>
  <c r="D23" i="9"/>
  <c r="D22" i="9"/>
  <c r="D28" i="9"/>
  <c r="D25" i="9"/>
  <c r="M20" i="2"/>
  <c r="X20" i="2" s="1"/>
  <c r="AH20" i="2" s="1"/>
  <c r="M22" i="2"/>
  <c r="X22" i="2" s="1"/>
  <c r="AH22" i="2" s="1"/>
  <c r="M24" i="2"/>
  <c r="X24" i="2" s="1"/>
  <c r="AH24" i="2" s="1"/>
  <c r="M25" i="2"/>
  <c r="X25" i="2" s="1"/>
  <c r="AH25" i="2" s="1"/>
  <c r="M26" i="2"/>
  <c r="X26" i="2" s="1"/>
  <c r="AH26" i="2" s="1"/>
  <c r="M28" i="2"/>
  <c r="X28" i="2" s="1"/>
  <c r="AH28" i="2" s="1"/>
  <c r="M29" i="2"/>
  <c r="X29" i="2" s="1"/>
  <c r="AH29" i="2" s="1"/>
  <c r="M30" i="2"/>
  <c r="X30" i="2" s="1"/>
  <c r="AH30" i="2" s="1"/>
  <c r="M32" i="2"/>
  <c r="X32" i="2" s="1"/>
  <c r="AH32" i="2" s="1"/>
  <c r="M33" i="2"/>
  <c r="X33" i="2" s="1"/>
  <c r="AH33" i="2" s="1"/>
  <c r="M34" i="2"/>
  <c r="X34" i="2" s="1"/>
  <c r="AH34" i="2" s="1"/>
  <c r="M35" i="2"/>
  <c r="X35" i="2" s="1"/>
  <c r="AH35" i="2" s="1"/>
  <c r="G18" i="5"/>
  <c r="G19" i="5"/>
  <c r="G20" i="5"/>
  <c r="G21" i="5"/>
  <c r="G22" i="5"/>
  <c r="T22" i="5"/>
  <c r="AF21" i="5"/>
  <c r="X21" i="5"/>
  <c r="T21" i="5"/>
  <c r="AF20" i="5"/>
  <c r="X20" i="5"/>
  <c r="T20" i="5"/>
  <c r="AF19" i="5"/>
  <c r="X19" i="5"/>
  <c r="T19" i="5"/>
  <c r="AF18" i="5"/>
  <c r="X18" i="5"/>
  <c r="T18" i="5"/>
  <c r="AF17" i="5"/>
  <c r="AH36" i="2" l="1"/>
  <c r="X36" i="2"/>
  <c r="M36" i="2"/>
  <c r="I22" i="10" s="1"/>
  <c r="AA22" i="10" s="1"/>
  <c r="L23" i="5"/>
  <c r="AF23" i="5"/>
  <c r="I24" i="10" l="1"/>
  <c r="AA24" i="10" s="1"/>
  <c r="D12" i="12"/>
  <c r="D10" i="12"/>
  <c r="T35" i="3"/>
  <c r="U34" i="3"/>
  <c r="AE34" i="3" s="1"/>
  <c r="U33" i="3"/>
  <c r="AE33" i="3" s="1"/>
  <c r="U31" i="3"/>
  <c r="AE31" i="3" s="1"/>
  <c r="U29" i="3"/>
  <c r="AE29" i="3" s="1"/>
  <c r="U23" i="3"/>
  <c r="AE23" i="3" s="1"/>
  <c r="U22" i="3"/>
  <c r="AE22" i="3" s="1"/>
  <c r="AE35" i="3" l="1"/>
  <c r="U35" i="3"/>
  <c r="E30" i="1" l="1"/>
  <c r="H30" i="1" s="1"/>
  <c r="E22" i="1"/>
  <c r="H22" i="1" s="1"/>
  <c r="E26" i="1"/>
  <c r="H26" i="1" s="1"/>
  <c r="E27" i="1"/>
  <c r="H27" i="1" s="1"/>
  <c r="E28" i="1"/>
  <c r="H28" i="1" s="1"/>
  <c r="E29" i="1"/>
  <c r="H29" i="1" s="1"/>
  <c r="J30" i="1"/>
  <c r="G30" i="1"/>
  <c r="G22" i="1"/>
  <c r="G27" i="1"/>
  <c r="G28" i="1"/>
  <c r="G29" i="1"/>
  <c r="J22" i="1" l="1"/>
  <c r="J28" i="1"/>
  <c r="J26" i="1"/>
  <c r="J29" i="1"/>
  <c r="J27" i="1"/>
  <c r="O29" i="9" l="1"/>
  <c r="F31" i="9"/>
  <c r="O23" i="9" l="1"/>
  <c r="O31" i="9"/>
  <c r="O21" i="9"/>
  <c r="O26" i="9"/>
  <c r="F29" i="9"/>
  <c r="O22" i="9"/>
  <c r="O24" i="9"/>
  <c r="O28" i="9"/>
  <c r="F21" i="9"/>
  <c r="F23" i="9"/>
  <c r="F26" i="9"/>
  <c r="F22" i="9"/>
  <c r="F24" i="9"/>
  <c r="F28" i="9"/>
  <c r="O32" i="9" l="1"/>
  <c r="F32" i="9"/>
  <c r="E15" i="1"/>
  <c r="H15" i="1" s="1"/>
  <c r="E14" i="1"/>
  <c r="H14" i="1" s="1"/>
  <c r="J14" i="1" l="1"/>
  <c r="H36" i="1"/>
  <c r="D23" i="10" s="1"/>
  <c r="D27" i="10" s="1"/>
  <c r="D31" i="9"/>
  <c r="C11" i="12" l="1"/>
  <c r="C14" i="12" s="1"/>
  <c r="D32" i="9"/>
  <c r="I22" i="5"/>
  <c r="I21" i="5"/>
  <c r="I20" i="5"/>
  <c r="I19" i="5"/>
  <c r="I18" i="5"/>
  <c r="G17" i="5"/>
  <c r="T16" i="5"/>
  <c r="J15" i="1"/>
  <c r="J36" i="1" s="1"/>
  <c r="I23" i="10" s="1"/>
  <c r="G14" i="1"/>
  <c r="I26" i="10" l="1"/>
  <c r="AA23" i="10"/>
  <c r="X17" i="5"/>
  <c r="X23" i="5" s="1"/>
  <c r="T17" i="5"/>
  <c r="T23" i="5" s="1"/>
  <c r="I17" i="5"/>
  <c r="AA26" i="10" l="1"/>
  <c r="I27" i="10"/>
  <c r="AA27" i="10" s="1"/>
  <c r="I23" i="5"/>
  <c r="D24" i="10" s="1"/>
  <c r="C12" i="12" l="1"/>
  <c r="C15" i="12" s="1"/>
  <c r="D11" i="12"/>
  <c r="E23" i="10" l="1"/>
  <c r="E22" i="10"/>
  <c r="E26" i="10"/>
  <c r="E21" i="10"/>
  <c r="E24" i="10"/>
  <c r="D14" i="12"/>
  <c r="D15" i="12" s="1"/>
  <c r="E27" i="10" l="1"/>
</calcChain>
</file>

<file path=xl/sharedStrings.xml><?xml version="1.0" encoding="utf-8"?>
<sst xmlns="http://schemas.openxmlformats.org/spreadsheetml/2006/main" count="520" uniqueCount="263">
  <si>
    <t>Justificatifs à fournir :</t>
  </si>
  <si>
    <t>Dépenses présentées en H.T. ou T.T.C</t>
  </si>
  <si>
    <t>HT</t>
  </si>
  <si>
    <t>Opérateur soumis au CMP ou à l'ordonnance de juin 2005</t>
  </si>
  <si>
    <t>Objet de la dépense</t>
  </si>
  <si>
    <t>Frais de location</t>
  </si>
  <si>
    <t>Prestataire</t>
  </si>
  <si>
    <t>Sous-traitance</t>
  </si>
  <si>
    <t>Type d'équipement</t>
  </si>
  <si>
    <t>Coût (€)</t>
  </si>
  <si>
    <t>TTC</t>
  </si>
  <si>
    <t>oui/non</t>
  </si>
  <si>
    <t>oui</t>
  </si>
  <si>
    <t>non</t>
  </si>
  <si>
    <t>HT/TTC</t>
  </si>
  <si>
    <t>Financeurs</t>
  </si>
  <si>
    <t>%</t>
  </si>
  <si>
    <t>FINANCEMENTS PUBLICS</t>
  </si>
  <si>
    <t>Financement régional</t>
  </si>
  <si>
    <t>Motif en cas d'écart</t>
  </si>
  <si>
    <t>Dépenses directes</t>
  </si>
  <si>
    <t>Frais de personnel</t>
  </si>
  <si>
    <t>Amortissements</t>
  </si>
  <si>
    <t>Dépenses indirectes de fonctionnement</t>
  </si>
  <si>
    <t>Contributions en nature</t>
  </si>
  <si>
    <t>Postes de dépenses</t>
  </si>
  <si>
    <t>Prestations externes</t>
  </si>
  <si>
    <t xml:space="preserve">Montant des ressources conventionnées </t>
  </si>
  <si>
    <t>Date des encaissements</t>
  </si>
  <si>
    <t>% 
réalisé</t>
  </si>
  <si>
    <t>Montant des ressources effectivement perçues</t>
  </si>
  <si>
    <t>Montant accordé</t>
  </si>
  <si>
    <t>Observations</t>
  </si>
  <si>
    <t>Montant des ressources éligibles retenues</t>
  </si>
  <si>
    <t>Montant éligible</t>
  </si>
  <si>
    <t>NE PAS RENSEIGNER</t>
  </si>
  <si>
    <t>TOTAL DES RESSOURCES</t>
  </si>
  <si>
    <t xml:space="preserve">Fait à : </t>
  </si>
  <si>
    <t>Certifié exact, le :</t>
  </si>
  <si>
    <t>Investissements</t>
  </si>
  <si>
    <t>ACOMPTE N°1</t>
  </si>
  <si>
    <t>ACOMPTE N°2</t>
  </si>
  <si>
    <t>SOLDE</t>
  </si>
  <si>
    <t>Sous-total</t>
  </si>
  <si>
    <t>TOTAL 
(acomptes n°1 et n°2)</t>
  </si>
  <si>
    <t>Total des dépenses retenues</t>
  </si>
  <si>
    <t>Ecart / budget</t>
  </si>
  <si>
    <t xml:space="preserve">Dépenses écartées </t>
  </si>
  <si>
    <t>Dépenses présentées</t>
  </si>
  <si>
    <t xml:space="preserve">Dépenses présentées </t>
  </si>
  <si>
    <t>Montant</t>
  </si>
  <si>
    <t>Montant retenu</t>
  </si>
  <si>
    <t xml:space="preserve">Amortissements </t>
  </si>
  <si>
    <t>Type de paiement</t>
  </si>
  <si>
    <t>Acompte n°1</t>
  </si>
  <si>
    <t>Acompte n°2</t>
  </si>
  <si>
    <t>Acompte n°3</t>
  </si>
  <si>
    <t>Solde</t>
  </si>
  <si>
    <t xml:space="preserve">▪ Dernière DADS, bulletin de salaire de décembre ou livre de paie </t>
  </si>
  <si>
    <t>Justificatifs à fournir au moment du dépôt du dossier :</t>
  </si>
  <si>
    <t>Dépenses écartées
(7)</t>
  </si>
  <si>
    <t>Montant retenu
(8) = (6) - (7)</t>
  </si>
  <si>
    <t>TOTAL DES DEPENSES DE PERSONNEL</t>
  </si>
  <si>
    <t>Justificatifs à fournir pour toute demande de paiement :</t>
  </si>
  <si>
    <t>▪ Justificatifs de temps passé</t>
  </si>
  <si>
    <t>DEPENSES DE PERSONNEL</t>
  </si>
  <si>
    <t>Dépenses écartées</t>
  </si>
  <si>
    <t>Réf. justificatif de dépense</t>
  </si>
  <si>
    <t>Date du justificatif</t>
  </si>
  <si>
    <t>Emetteur de la dépense</t>
  </si>
  <si>
    <t>Description de la dépense</t>
  </si>
  <si>
    <t>Montant écarté</t>
  </si>
  <si>
    <t>▪ Document comptable faisant apparaître les décaissements (stagiaires)</t>
  </si>
  <si>
    <t>Fait à :</t>
  </si>
  <si>
    <t>AUTOFINANCEMENT</t>
  </si>
  <si>
    <t>ETAT RECAPITULATIF DES DEPENSES</t>
  </si>
  <si>
    <t xml:space="preserve">ETAT RECAPITULATIF DES RESSOURCES </t>
  </si>
  <si>
    <t>Dépenses écartées
(7)</t>
  </si>
  <si>
    <t>Ce dossier a-t-il fait l'objet d'une modification de programmation?</t>
  </si>
  <si>
    <t xml:space="preserve">si oui, date : </t>
  </si>
  <si>
    <t>Justification  temps passé ?</t>
  </si>
  <si>
    <t>DADS, bulletin de salaire, livre de paie ?</t>
  </si>
  <si>
    <r>
      <t xml:space="preserve">Fonds européen </t>
    </r>
    <r>
      <rPr>
        <sz val="8"/>
        <rFont val="Arial"/>
        <family val="2"/>
      </rPr>
      <t>(à préciser)</t>
    </r>
  </si>
  <si>
    <r>
      <t xml:space="preserve">Financement d'Etat </t>
    </r>
    <r>
      <rPr>
        <sz val="8"/>
        <rFont val="Arial"/>
        <family val="2"/>
      </rPr>
      <t>(à préciser)</t>
    </r>
  </si>
  <si>
    <r>
      <t xml:space="preserve">Financement départemental </t>
    </r>
    <r>
      <rPr>
        <sz val="8"/>
        <rFont val="Arial"/>
        <family val="2"/>
      </rPr>
      <t>(à préciser)</t>
    </r>
  </si>
  <si>
    <r>
      <t xml:space="preserve">Les cofinancements sollicités couvrent-ils la </t>
    </r>
    <r>
      <rPr>
        <b/>
        <u/>
        <sz val="9"/>
        <color theme="1"/>
        <rFont val="Arial"/>
        <family val="2"/>
      </rPr>
      <t>même période</t>
    </r>
    <r>
      <rPr>
        <b/>
        <sz val="9"/>
        <color theme="1"/>
        <rFont val="Arial"/>
        <family val="2"/>
      </rPr>
      <t xml:space="preserve"> d'exécution et la </t>
    </r>
    <r>
      <rPr>
        <b/>
        <u/>
        <sz val="9"/>
        <color theme="1"/>
        <rFont val="Arial"/>
        <family val="2"/>
      </rPr>
      <t>même assiette</t>
    </r>
    <r>
      <rPr>
        <b/>
        <sz val="9"/>
        <color theme="1"/>
        <rFont val="Arial"/>
        <family val="2"/>
      </rPr>
      <t xml:space="preserve"> de dépenses éligibles ? </t>
    </r>
  </si>
  <si>
    <t>Intitulé de l'opération :</t>
  </si>
  <si>
    <t>Bénéficiaire:</t>
  </si>
  <si>
    <t>Date de début de l'opération :</t>
  </si>
  <si>
    <t>Date de fin de l'opération :</t>
  </si>
  <si>
    <t>Durée de l'opération (en mois) :</t>
  </si>
  <si>
    <t>Autres (à préciser)</t>
  </si>
  <si>
    <r>
      <rPr>
        <b/>
        <sz val="9"/>
        <color theme="1"/>
        <rFont val="Arial"/>
        <family val="2"/>
      </rPr>
      <t>Réf. des encaissements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(n° de mandats ou titres de recettes)</t>
    </r>
  </si>
  <si>
    <r>
      <t xml:space="preserve">Justificatifs à fournir au moment du </t>
    </r>
    <r>
      <rPr>
        <b/>
        <u/>
        <sz val="8.5"/>
        <color theme="1"/>
        <rFont val="Arial"/>
        <family val="2"/>
      </rPr>
      <t>dépôt</t>
    </r>
    <r>
      <rPr>
        <b/>
        <sz val="8.5"/>
        <color theme="1"/>
        <rFont val="Arial"/>
        <family val="2"/>
      </rPr>
      <t xml:space="preserve"> du dossier :</t>
    </r>
  </si>
  <si>
    <t>Bénéficiaire :</t>
  </si>
  <si>
    <t>Le montant des dépenses est-il déclaré HT ou TTC ?</t>
  </si>
  <si>
    <r>
      <t xml:space="preserve">Date acquittement
</t>
    </r>
    <r>
      <rPr>
        <sz val="8"/>
        <rFont val="Arial"/>
        <family val="2"/>
      </rPr>
      <t>(valeur la plus récente)</t>
    </r>
  </si>
  <si>
    <t>Part de l'activité liée au projet
(5) = (4) / (2)</t>
  </si>
  <si>
    <t>Dépenses liées au projet
(6) = (3) x (4)</t>
  </si>
  <si>
    <r>
      <t>Dernière moyenne annuelle des salaires chargés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(1)</t>
    </r>
  </si>
  <si>
    <r>
      <t xml:space="preserve">Base de dépenses </t>
    </r>
    <r>
      <rPr>
        <sz val="8"/>
        <rFont val="Arial"/>
        <family val="2"/>
      </rPr>
      <t>(moyenne annuelle des salaires chargés)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(1)</t>
    </r>
  </si>
  <si>
    <r>
      <t xml:space="preserve">Coût horaire
</t>
    </r>
    <r>
      <rPr>
        <sz val="8"/>
        <rFont val="Arial"/>
        <family val="2"/>
      </rPr>
      <t>(en euros)</t>
    </r>
    <r>
      <rPr>
        <b/>
        <sz val="9"/>
        <rFont val="Arial"/>
        <family val="2"/>
      </rPr>
      <t xml:space="preserve">
(3) = (1)/(2)</t>
    </r>
  </si>
  <si>
    <r>
      <t xml:space="preserve">Coût horaire
</t>
    </r>
    <r>
      <rPr>
        <sz val="8"/>
        <rFont val="Arial"/>
        <family val="2"/>
      </rPr>
      <t>(en euros)</t>
    </r>
    <r>
      <rPr>
        <b/>
        <sz val="9"/>
        <rFont val="Arial"/>
        <family val="2"/>
      </rPr>
      <t xml:space="preserve">
(3) = (1)/(2)</t>
    </r>
  </si>
  <si>
    <t>Salarié / Agent, Fonction</t>
  </si>
  <si>
    <r>
      <t>Activité totale</t>
    </r>
    <r>
      <rPr>
        <sz val="9"/>
        <rFont val="Arial"/>
        <family val="2"/>
      </rPr>
      <t xml:space="preserve"> 
</t>
    </r>
    <r>
      <rPr>
        <sz val="8"/>
        <rFont val="Arial"/>
        <family val="2"/>
      </rPr>
      <t>(1 720 heures  annuelles pour  1 ETP)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(2)</t>
    </r>
  </si>
  <si>
    <r>
      <t>Activité liée au projet</t>
    </r>
    <r>
      <rPr>
        <sz val="9"/>
        <rFont val="Arial"/>
        <family val="2"/>
      </rPr>
      <t xml:space="preserve"> 
</t>
    </r>
    <r>
      <rPr>
        <sz val="8"/>
        <rFont val="Arial"/>
        <family val="2"/>
      </rPr>
      <t>(en heures)</t>
    </r>
    <r>
      <rPr>
        <b/>
        <sz val="9"/>
        <rFont val="Arial"/>
        <family val="2"/>
      </rPr>
      <t xml:space="preserve">
(4)</t>
    </r>
  </si>
  <si>
    <r>
      <t xml:space="preserve">Montant 
</t>
    </r>
    <r>
      <rPr>
        <sz val="8"/>
        <color rgb="FF000000"/>
        <rFont val="Arial"/>
        <family val="2"/>
      </rPr>
      <t>(en euros)</t>
    </r>
  </si>
  <si>
    <t>▪ Devis du prestataire</t>
  </si>
  <si>
    <t>▪ Factures</t>
  </si>
  <si>
    <r>
      <t xml:space="preserve">Prestataire </t>
    </r>
    <r>
      <rPr>
        <b/>
        <sz val="8"/>
        <rFont val="Arial"/>
        <family val="2"/>
      </rPr>
      <t>(si connu)</t>
    </r>
  </si>
  <si>
    <r>
      <t>Montant prévisionnel</t>
    </r>
    <r>
      <rPr>
        <b/>
        <sz val="8"/>
        <color rgb="FF000000"/>
        <rFont val="Arial"/>
        <family val="2"/>
      </rPr>
      <t xml:space="preserve"> (€)</t>
    </r>
  </si>
  <si>
    <r>
      <t xml:space="preserve">Justificatifs à fournir pour </t>
    </r>
    <r>
      <rPr>
        <b/>
        <u/>
        <sz val="8.5"/>
        <color theme="1"/>
        <rFont val="Arial"/>
        <family val="2"/>
      </rPr>
      <t>toute demande de paiement</t>
    </r>
    <r>
      <rPr>
        <b/>
        <sz val="8.5"/>
        <color theme="1"/>
        <rFont val="Arial"/>
        <family val="2"/>
      </rPr>
      <t xml:space="preserve"> :</t>
    </r>
  </si>
  <si>
    <t>Date acquittement</t>
  </si>
  <si>
    <r>
      <t xml:space="preserve">Montant prévisionnel </t>
    </r>
    <r>
      <rPr>
        <b/>
        <sz val="8"/>
        <color rgb="FF000000"/>
        <rFont val="Arial"/>
        <family val="2"/>
      </rPr>
      <t>(€)</t>
    </r>
  </si>
  <si>
    <r>
      <t xml:space="preserve">Réf. pièces justificatives
</t>
    </r>
    <r>
      <rPr>
        <i/>
        <sz val="8"/>
        <color rgb="FF000000"/>
        <rFont val="Arial"/>
        <family val="2"/>
      </rPr>
      <t>(n° de factures, etc.)</t>
    </r>
  </si>
  <si>
    <t>▪ Attestation sur l'honneur que le bien n'a pas déjà été financé par des aides publiques</t>
  </si>
  <si>
    <r>
      <t xml:space="preserve">Durée totale amortissement </t>
    </r>
    <r>
      <rPr>
        <sz val="8"/>
        <color rgb="FF000000"/>
        <rFont val="Arial"/>
        <family val="2"/>
      </rPr>
      <t>(en mois)</t>
    </r>
  </si>
  <si>
    <r>
      <t xml:space="preserve">Durée
</t>
    </r>
    <r>
      <rPr>
        <sz val="8"/>
        <color rgb="FF000000"/>
        <rFont val="Arial"/>
        <family val="2"/>
      </rPr>
      <t>(en mois)</t>
    </r>
  </si>
  <si>
    <t>▪ Certifications des cofinanceurs, lettres d'intention, actes attributifs</t>
  </si>
  <si>
    <t>AUTRES FINANCEMENTS</t>
  </si>
  <si>
    <r>
      <t>N° pièce</t>
    </r>
    <r>
      <rPr>
        <sz val="8"/>
        <color rgb="FF000000"/>
        <rFont val="Arial"/>
        <family val="2"/>
      </rPr>
      <t>, le cas échéant</t>
    </r>
  </si>
  <si>
    <t>ACOMPTE N°3</t>
  </si>
  <si>
    <t>Réservé au service instructeur</t>
  </si>
  <si>
    <t>DEPENSES REALISEES</t>
  </si>
  <si>
    <t>DEPENSES PREVISIONNELLES</t>
  </si>
  <si>
    <t>AUTRES DEPENSES DIRECTES INDISPENSABLES A L'OPERATION</t>
  </si>
  <si>
    <t>Frais de mission</t>
  </si>
  <si>
    <t>Frais de publicité et d'édition</t>
  </si>
  <si>
    <t>TOTAL 'AUTRES DEPENSES DIRECTES'</t>
  </si>
  <si>
    <t>Période concernée par la demande de paiement :</t>
  </si>
  <si>
    <r>
      <t>N° marché</t>
    </r>
    <r>
      <rPr>
        <sz val="8"/>
        <color rgb="FF000000"/>
        <rFont val="Arial"/>
        <family val="2"/>
      </rPr>
      <t>, le cas échéant</t>
    </r>
  </si>
  <si>
    <t>TOTAL "DEPENSES DE PERSONNEL"</t>
  </si>
  <si>
    <t>N° PROGOS :</t>
  </si>
  <si>
    <t>N° SYNERGIE :</t>
  </si>
  <si>
    <t>PRESTATIONS EXTERNES</t>
  </si>
  <si>
    <t>AMORTISSEMENTS</t>
  </si>
  <si>
    <t>Opérateur soumis au CMP ou à l'ordonnance de juin 2005 :</t>
  </si>
  <si>
    <t>TOTAL "PRESTATIONS EXTERNES"</t>
  </si>
  <si>
    <t>Réservé au service instructreur</t>
  </si>
  <si>
    <r>
      <rPr>
        <u/>
        <sz val="8.5"/>
        <rFont val="Arial"/>
        <family val="2"/>
      </rPr>
      <t>du</t>
    </r>
    <r>
      <rPr>
        <sz val="8.5"/>
        <rFont val="Arial"/>
        <family val="2"/>
      </rPr>
      <t xml:space="preserve"> jj/mm/aaaa </t>
    </r>
    <r>
      <rPr>
        <u/>
        <sz val="8.5"/>
        <rFont val="Arial"/>
        <family val="2"/>
      </rPr>
      <t>au</t>
    </r>
    <r>
      <rPr>
        <sz val="8.5"/>
        <rFont val="Arial"/>
        <family val="2"/>
      </rPr>
      <t xml:space="preserve"> jj/mm/aaaa</t>
    </r>
  </si>
  <si>
    <t>Date concernée par la demande de paiement :</t>
  </si>
  <si>
    <t>TOTAL GENERAL</t>
  </si>
  <si>
    <r>
      <t xml:space="preserve">Montant max. amortissement </t>
    </r>
    <r>
      <rPr>
        <sz val="8"/>
        <color rgb="FF000000"/>
        <rFont val="Arial"/>
        <family val="2"/>
      </rPr>
      <t>(€)</t>
    </r>
    <r>
      <rPr>
        <b/>
        <sz val="8"/>
        <color rgb="FF000000"/>
        <rFont val="Arial"/>
        <family val="2"/>
      </rPr>
      <t xml:space="preserve"> </t>
    </r>
  </si>
  <si>
    <r>
      <t xml:space="preserve">soit un amortissement mensuel de </t>
    </r>
    <r>
      <rPr>
        <sz val="8"/>
        <color rgb="FF000000"/>
        <rFont val="Arial"/>
        <family val="2"/>
      </rPr>
      <t>(€)</t>
    </r>
  </si>
  <si>
    <t>Date début amortissement</t>
  </si>
  <si>
    <t>TOTAL "AMORTISSEMENTS"</t>
  </si>
  <si>
    <t>Vérification et validation</t>
  </si>
  <si>
    <t>Bénéficiaire</t>
  </si>
  <si>
    <t>Montant total retenu</t>
  </si>
  <si>
    <r>
      <rPr>
        <b/>
        <sz val="9"/>
        <rFont val="Arial"/>
        <family val="2"/>
      </rPr>
      <t>Durée totale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(en mois)</t>
    </r>
  </si>
  <si>
    <t>TOTAL 
(acomptes n°1 à n°3)</t>
  </si>
  <si>
    <t>Montant perçu</t>
  </si>
  <si>
    <t>Montant des ressources sollicitées par le porteur de projet</t>
  </si>
  <si>
    <r>
      <t xml:space="preserve">Montant 
</t>
    </r>
    <r>
      <rPr>
        <sz val="8"/>
        <rFont val="Arial"/>
        <family val="2"/>
      </rPr>
      <t>(en euros)</t>
    </r>
  </si>
  <si>
    <t>A renseigner par le bénéficiaire lors du solde</t>
  </si>
  <si>
    <r>
      <rPr>
        <b/>
        <sz val="9"/>
        <rFont val="Arial"/>
        <family val="2"/>
      </rPr>
      <t>Précisions</t>
    </r>
    <r>
      <rPr>
        <sz val="8"/>
        <rFont val="Arial"/>
        <family val="2"/>
      </rPr>
      <t xml:space="preserve"> 
(cofinanceur, date et référence d'obtention de l'aide)</t>
    </r>
  </si>
  <si>
    <r>
      <t xml:space="preserve">Ressources nouvelles mobilisées, </t>
    </r>
    <r>
      <rPr>
        <sz val="8"/>
        <color theme="1"/>
        <rFont val="Arial"/>
        <family val="2"/>
      </rPr>
      <t>le cas échéant</t>
    </r>
  </si>
  <si>
    <t>Montant perçue</t>
  </si>
  <si>
    <t>PLAN DE FINANCEMENT RECAPITULATIF</t>
  </si>
  <si>
    <t>Source de financement</t>
  </si>
  <si>
    <t>Fonds européen</t>
  </si>
  <si>
    <t>Financement d'Etat</t>
  </si>
  <si>
    <t>Financement départemental</t>
  </si>
  <si>
    <t>Autres dépenses directes</t>
  </si>
  <si>
    <t>Autres (préciser)</t>
  </si>
  <si>
    <t>Total des aides publiques</t>
  </si>
  <si>
    <t>TOTAL</t>
  </si>
  <si>
    <t>Montant sollicité</t>
  </si>
  <si>
    <t>Dépenses de personnel</t>
  </si>
  <si>
    <t>Financement communal</t>
  </si>
  <si>
    <r>
      <t xml:space="preserve">Financement communal </t>
    </r>
    <r>
      <rPr>
        <sz val="8"/>
        <rFont val="Arial"/>
        <family val="2"/>
      </rPr>
      <t>(à préciser)</t>
    </r>
  </si>
  <si>
    <r>
      <t xml:space="preserve">Durée d'amortissement incluse dans le projet </t>
    </r>
    <r>
      <rPr>
        <sz val="8"/>
        <color rgb="FF000000"/>
        <rFont val="Arial"/>
        <family val="2"/>
      </rPr>
      <t>(en mois)</t>
    </r>
  </si>
  <si>
    <r>
      <t>Durée amortissement retenue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(en mois)</t>
    </r>
  </si>
  <si>
    <t>Autres dépenses directes…</t>
  </si>
  <si>
    <t>Part de l'activité liée au projet (%)
(5) = (4) / (2)</t>
  </si>
  <si>
    <r>
      <t>Activité liée au projet</t>
    </r>
    <r>
      <rPr>
        <sz val="8"/>
        <rFont val="Arial"/>
        <family val="2"/>
      </rPr>
      <t xml:space="preserve"> 
(en heures)</t>
    </r>
    <r>
      <rPr>
        <b/>
        <sz val="9"/>
        <rFont val="Arial"/>
        <family val="2"/>
      </rPr>
      <t xml:space="preserve">
(4)</t>
    </r>
  </si>
  <si>
    <r>
      <t xml:space="preserve">Justificatifs à fournir au moment du </t>
    </r>
    <r>
      <rPr>
        <b/>
        <u/>
        <sz val="8.5"/>
        <color theme="1"/>
        <rFont val="Arial"/>
        <family val="2"/>
      </rPr>
      <t>solde</t>
    </r>
    <r>
      <rPr>
        <b/>
        <sz val="8.5"/>
        <color theme="1"/>
        <rFont val="Arial"/>
        <family val="2"/>
      </rPr>
      <t xml:space="preserve"> du dossier :
</t>
    </r>
    <r>
      <rPr>
        <sz val="8.5"/>
        <color theme="1"/>
        <rFont val="Arial"/>
        <family val="2"/>
      </rPr>
      <t xml:space="preserve">▪ Document comptable faisant apparaître l'encaissement effectif du cofinancement
▪ Actes attributifs (si non fournis précédemment)
</t>
    </r>
  </si>
  <si>
    <t>PREVISIONNEL</t>
  </si>
  <si>
    <t>REALISE</t>
  </si>
  <si>
    <t>Dépenses présentées en HT ou TTC :</t>
  </si>
  <si>
    <t>Autres achats</t>
  </si>
  <si>
    <t>▪ Contrat de travail ou lettres de mission (pour les salariés / agents valorisés à temps plein)</t>
  </si>
  <si>
    <r>
      <t>Activité totale</t>
    </r>
    <r>
      <rPr>
        <sz val="9"/>
        <rFont val="Arial"/>
        <family val="2"/>
      </rPr>
      <t xml:space="preserve"> 
</t>
    </r>
    <r>
      <rPr>
        <sz val="8"/>
        <rFont val="Arial"/>
        <family val="2"/>
      </rPr>
      <t>(1 720 heures  annuelles pour 1 ETP) *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(2)</t>
    </r>
  </si>
  <si>
    <t>▪ Contrat de travail ou lettre de mission (si pas déjà fournis)</t>
  </si>
  <si>
    <t>▪ Convention(s) de stage signée(s) par les parties le cas échéant</t>
  </si>
  <si>
    <t>Fonds propres</t>
  </si>
  <si>
    <t>Financement privé (à préciser)</t>
  </si>
  <si>
    <t>RESSOURCES PREVISIONNELLES</t>
  </si>
  <si>
    <t>Total Autofinancement</t>
  </si>
  <si>
    <t>Total Autres financements</t>
  </si>
  <si>
    <t>ANNEXE 2 -
Plan de financement</t>
  </si>
  <si>
    <r>
      <t xml:space="preserve">Date d'acquisition
</t>
    </r>
    <r>
      <rPr>
        <i/>
        <sz val="8"/>
        <color rgb="FF000000"/>
        <rFont val="Arial"/>
        <family val="2"/>
      </rPr>
      <t>(le cas échéant)</t>
    </r>
  </si>
  <si>
    <t>▪ Devis ou facture d'achat</t>
  </si>
  <si>
    <r>
      <rPr>
        <b/>
        <sz val="9"/>
        <rFont val="Arial"/>
        <family val="2"/>
      </rPr>
      <t xml:space="preserve">Subvention retenue 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(et proratisation éventuelle)</t>
    </r>
  </si>
  <si>
    <t xml:space="preserve">ACOMPTE N°1 : </t>
  </si>
  <si>
    <t xml:space="preserve">ACOMPTE N°2 : </t>
  </si>
  <si>
    <t>SOLDE :</t>
  </si>
  <si>
    <t>Montant de l'aide européenne conventionnée :</t>
  </si>
  <si>
    <t>Lorsque le demandeur récupère la TVA, la dépense subventionnable doit être présentée en hors taxes.</t>
  </si>
  <si>
    <t>AVANCE PERCUE</t>
  </si>
  <si>
    <r>
      <rPr>
        <b/>
        <sz val="8.5"/>
        <rFont val="Arial"/>
        <family val="2"/>
      </rPr>
      <t>Ventilation par année</t>
    </r>
    <r>
      <rPr>
        <sz val="9"/>
        <rFont val="Arial"/>
        <family val="2"/>
      </rPr>
      <t xml:space="preserve">, </t>
    </r>
    <r>
      <rPr>
        <sz val="8"/>
        <rFont val="Arial"/>
        <family val="2"/>
      </rPr>
      <t>le cas échéant</t>
    </r>
  </si>
  <si>
    <t>Nature de la dépense</t>
  </si>
  <si>
    <r>
      <rPr>
        <b/>
        <sz val="9"/>
        <rFont val="Arial"/>
        <family val="2"/>
      </rPr>
      <t xml:space="preserve">Mode de financement  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(emprunts, crédit-bail, autofinancement, etc.)</t>
    </r>
  </si>
  <si>
    <t>Montant prévisionnel total</t>
  </si>
  <si>
    <t>Année
2015</t>
  </si>
  <si>
    <t>Année
2016</t>
  </si>
  <si>
    <t>Année
2017</t>
  </si>
  <si>
    <t>Frais de conseil / Etudes
Sous-traitance</t>
  </si>
  <si>
    <t>Autres dépenses directes indispensables à l'opération</t>
  </si>
  <si>
    <t>Frais de mission
Frais de location
Achat de petits matériels
Frais de publicité et d'édition</t>
  </si>
  <si>
    <t>Salaires
Stagiaires</t>
  </si>
  <si>
    <t>Dépenses indirectes</t>
  </si>
  <si>
    <t>DEPENSES TOTALES PREVISIONNELLES</t>
  </si>
  <si>
    <t>Si oui, préciser les modalités de calcul retenues pour appliquer la clé de répartition :</t>
  </si>
  <si>
    <t>ANNEXE 4 - B
Plan de financement</t>
  </si>
  <si>
    <t>ANNEXE4 - B
Plan de financement</t>
  </si>
  <si>
    <t>ANNEXE 4 -B
Plan de financement</t>
  </si>
  <si>
    <t>ANNEXE 2
Plan de financement</t>
  </si>
  <si>
    <t>Année investissement</t>
  </si>
  <si>
    <r>
      <t xml:space="preserve">Mode de financement </t>
    </r>
    <r>
      <rPr>
        <sz val="8"/>
        <color rgb="FF000000"/>
        <rFont val="Arial"/>
        <family val="2"/>
      </rPr>
      <t>(Emprunt (E), Autofinancement (AF), Crédit-Bail (CB))</t>
    </r>
  </si>
  <si>
    <t>▪ Tableau comptable d'amortissement de l'équipement (ou tout autre document probant)</t>
  </si>
  <si>
    <t xml:space="preserve">Certifié exact, le :
</t>
  </si>
  <si>
    <r>
      <t xml:space="preserve">Fonction du salarié 
</t>
    </r>
    <r>
      <rPr>
        <i/>
        <sz val="8"/>
        <rFont val="Arial"/>
        <family val="2"/>
      </rPr>
      <t>(saisir une ligne par personne)</t>
    </r>
  </si>
  <si>
    <t xml:space="preserve">Frais de conseil, d'expertise technique, juridique </t>
  </si>
  <si>
    <t>* Application d'une clé de répartition ?</t>
  </si>
  <si>
    <t>limitées à 15 % des dépenses directes de personnel éligibles *</t>
  </si>
  <si>
    <t>limitées à 15% des dépenses directes de personnel éligibles</t>
  </si>
  <si>
    <t xml:space="preserve">Pour les laboratoires (Tutelle de Rattachement du personnel concerné exemple CNRS, INRA, INSERM ...) </t>
  </si>
  <si>
    <t>PROJETS PARTENARIAUX</t>
  </si>
  <si>
    <t xml:space="preserve">Intitulé de l'opération : </t>
  </si>
  <si>
    <t xml:space="preserve">Bénéficiaire : </t>
  </si>
  <si>
    <t xml:space="preserve">N° Progos : </t>
  </si>
  <si>
    <t xml:space="preserve">N° Synergie : </t>
  </si>
  <si>
    <t xml:space="preserve">Date de fin de l'opérattion : </t>
  </si>
  <si>
    <t>Durée de l'opération (mois):</t>
  </si>
  <si>
    <t>DEPENSES *</t>
  </si>
  <si>
    <t>Chef de file</t>
  </si>
  <si>
    <t>Nom Partenaire 1</t>
  </si>
  <si>
    <t>Nom Partenaire 2</t>
  </si>
  <si>
    <t xml:space="preserve">Nom Partenaire 3  </t>
  </si>
  <si>
    <t>Total</t>
  </si>
  <si>
    <t>Dépenses de prestations externes de service</t>
  </si>
  <si>
    <t>Dépenses d'investissement matériel  et immatériel</t>
  </si>
  <si>
    <t>Dépenses liées aux échanges électroniques de données dématérialisés</t>
  </si>
  <si>
    <t>Dépenses de déplacement, de restauration, d'hébergement</t>
  </si>
  <si>
    <t>Dépenses d'amortissement</t>
  </si>
  <si>
    <t>Autres dépenses (à spécifier)</t>
  </si>
  <si>
    <t>Dépenses en nature</t>
  </si>
  <si>
    <t>Dépenses indirectes sous forme de coûts simplifiés (Forfait de 15 % des dépenses directes de personnel éligibles **)</t>
  </si>
  <si>
    <t>RESSOURCES</t>
  </si>
  <si>
    <t xml:space="preserve">Fonds européens </t>
  </si>
  <si>
    <t>Financement Etat</t>
  </si>
  <si>
    <t>Financement Région</t>
  </si>
  <si>
    <t>Financement Département</t>
  </si>
  <si>
    <t>Financement Commune</t>
  </si>
  <si>
    <t>Autres</t>
  </si>
  <si>
    <t>Total des autres financements</t>
  </si>
  <si>
    <t xml:space="preserve">Financement privé </t>
  </si>
  <si>
    <t>Total de l'autofinancement</t>
  </si>
  <si>
    <t xml:space="preserve">Fonds propres </t>
  </si>
  <si>
    <t>Contribution en nature</t>
  </si>
  <si>
    <t>* Pour calculer chaque ligne, chaque partenaire doit utiliser les tableaux des pages x,y,z….</t>
  </si>
  <si>
    <t>** sauf concernés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</si>
</sst>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&quot; €&quot;_-;\-* #,##0.00&quot; €&quot;_-;_-* &quot;-&quot;??&quot; €&quot;_-;_-@_-"/>
    <numFmt numFmtId="166" formatCode="0.0%"/>
    <numFmt numFmtId="167" formatCode="dd/mm/yy;@"/>
    <numFmt numFmtId="168" formatCode="#,##0.00\ [$€-40C];\-#,##0.00\ [$€-40C]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color rgb="FF00008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i/>
      <sz val="9"/>
      <color theme="1"/>
      <name val="Arial"/>
      <family val="2"/>
    </font>
    <font>
      <b/>
      <sz val="8.5"/>
      <color theme="1"/>
      <name val="Arial"/>
      <family val="2"/>
    </font>
    <font>
      <b/>
      <u/>
      <sz val="8.5"/>
      <color theme="1"/>
      <name val="Arial"/>
      <family val="2"/>
    </font>
    <font>
      <sz val="8.5"/>
      <color theme="1"/>
      <name val="Arial"/>
      <family val="2"/>
    </font>
    <font>
      <b/>
      <u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3"/>
      <name val="Arial"/>
      <family val="2"/>
    </font>
    <font>
      <sz val="10"/>
      <color rgb="FF002060"/>
      <name val="Arial"/>
      <family val="2"/>
    </font>
    <font>
      <i/>
      <sz val="9"/>
      <color theme="1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i/>
      <sz val="8.5"/>
      <name val="Arial"/>
      <family val="2"/>
    </font>
    <font>
      <b/>
      <i/>
      <sz val="9"/>
      <color rgb="FFFF0000"/>
      <name val="Arial"/>
      <family val="2"/>
    </font>
    <font>
      <b/>
      <sz val="16"/>
      <color rgb="FF000000"/>
      <name val="Arial"/>
      <family val="2"/>
    </font>
    <font>
      <b/>
      <sz val="8.5"/>
      <name val="Arial"/>
      <family val="2"/>
    </font>
    <font>
      <u/>
      <sz val="9"/>
      <color theme="1"/>
      <name val="Arial"/>
      <family val="2"/>
    </font>
    <font>
      <b/>
      <i/>
      <sz val="11"/>
      <color rgb="FFFFFFFF"/>
      <name val="Arial"/>
      <family val="2"/>
    </font>
    <font>
      <sz val="8"/>
      <color rgb="FF000000"/>
      <name val="Arial"/>
      <family val="2"/>
    </font>
    <font>
      <sz val="8.5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2060"/>
      <name val="Arial"/>
      <family val="2"/>
    </font>
    <font>
      <b/>
      <i/>
      <sz val="9"/>
      <color rgb="FFFFFFFF"/>
      <name val="Arial"/>
      <family val="2"/>
    </font>
    <font>
      <sz val="9"/>
      <color theme="4" tint="-0.249977111117893"/>
      <name val="Arial"/>
      <family val="2"/>
    </font>
    <font>
      <b/>
      <i/>
      <sz val="8.5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.5"/>
      <name val="Arial"/>
      <family val="2"/>
    </font>
    <font>
      <b/>
      <i/>
      <sz val="8"/>
      <name val="Arial"/>
      <family val="2"/>
    </font>
    <font>
      <b/>
      <sz val="8"/>
      <color rgb="FFFF0000"/>
      <name val="Arial"/>
      <family val="2"/>
    </font>
    <font>
      <b/>
      <u/>
      <sz val="9"/>
      <color rgb="FFFF0000"/>
      <name val="Arial"/>
      <family val="2"/>
    </font>
    <font>
      <b/>
      <sz val="9"/>
      <color rgb="FFFF0000"/>
      <name val="Arial"/>
      <family val="2"/>
    </font>
    <font>
      <u/>
      <sz val="8.5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3" tint="0.39997558519241921"/>
      <name val="Arial"/>
      <family val="2"/>
    </font>
    <font>
      <sz val="9"/>
      <color rgb="FFFF0000"/>
      <name val="Arial"/>
      <family val="2"/>
    </font>
    <font>
      <u/>
      <sz val="9"/>
      <name val="Arial"/>
      <family val="2"/>
    </font>
    <font>
      <i/>
      <sz val="9"/>
      <color rgb="FFFF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lightDown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18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double">
        <color theme="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876400036622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double">
        <color theme="3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hair">
        <color indexed="64"/>
      </top>
      <bottom/>
      <diagonal/>
    </border>
    <border>
      <left style="double">
        <color theme="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theme="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theme="3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7">
    <xf numFmtId="0" fontId="0" fillId="0" borderId="0" xfId="0"/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6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6" fillId="0" borderId="1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2" xfId="0" applyFont="1" applyBorder="1"/>
    <xf numFmtId="0" fontId="6" fillId="0" borderId="5" xfId="0" applyFont="1" applyBorder="1"/>
    <xf numFmtId="0" fontId="5" fillId="4" borderId="1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0" borderId="2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6" xfId="0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0" fontId="6" fillId="0" borderId="30" xfId="0" applyFont="1" applyBorder="1"/>
    <xf numFmtId="44" fontId="4" fillId="0" borderId="0" xfId="0" applyNumberFormat="1" applyFont="1" applyFill="1" applyBorder="1" applyAlignment="1">
      <alignment horizontal="right" vertical="center" wrapText="1"/>
    </xf>
    <xf numFmtId="44" fontId="5" fillId="0" borderId="0" xfId="0" applyNumberFormat="1" applyFont="1" applyFill="1" applyBorder="1" applyAlignment="1">
      <alignment horizontal="right" vertical="center" wrapText="1"/>
    </xf>
    <xf numFmtId="0" fontId="6" fillId="0" borderId="24" xfId="0" applyFont="1" applyBorder="1"/>
    <xf numFmtId="0" fontId="6" fillId="0" borderId="28" xfId="0" applyFont="1" applyBorder="1"/>
    <xf numFmtId="0" fontId="6" fillId="0" borderId="29" xfId="0" applyFont="1" applyFill="1" applyBorder="1"/>
    <xf numFmtId="0" fontId="6" fillId="0" borderId="21" xfId="0" applyFont="1" applyBorder="1"/>
    <xf numFmtId="0" fontId="6" fillId="0" borderId="29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5" fillId="4" borderId="15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1" xfId="0" applyNumberFormat="1" applyFont="1" applyBorder="1"/>
    <xf numFmtId="164" fontId="6" fillId="0" borderId="2" xfId="0" applyNumberFormat="1" applyFont="1" applyBorder="1"/>
    <xf numFmtId="164" fontId="6" fillId="0" borderId="4" xfId="0" applyNumberFormat="1" applyFont="1" applyBorder="1"/>
    <xf numFmtId="164" fontId="6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top" wrapText="1"/>
    </xf>
    <xf numFmtId="14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114" xfId="0" applyFont="1" applyBorder="1"/>
    <xf numFmtId="0" fontId="7" fillId="0" borderId="23" xfId="0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117" xfId="0" applyFont="1" applyBorder="1"/>
    <xf numFmtId="0" fontId="23" fillId="0" borderId="118" xfId="0" applyFont="1" applyBorder="1" applyAlignment="1">
      <alignment horizontal="left" vertical="center"/>
    </xf>
    <xf numFmtId="0" fontId="23" fillId="0" borderId="119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23" fillId="0" borderId="115" xfId="0" applyFont="1" applyBorder="1" applyAlignment="1">
      <alignment horizontal="left" vertical="center" wrapText="1"/>
    </xf>
    <xf numFmtId="0" fontId="23" fillId="0" borderId="1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16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4" fontId="6" fillId="0" borderId="6" xfId="0" applyNumberFormat="1" applyFont="1" applyBorder="1"/>
    <xf numFmtId="0" fontId="2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right"/>
    </xf>
    <xf numFmtId="0" fontId="12" fillId="0" borderId="6" xfId="0" applyFont="1" applyBorder="1"/>
    <xf numFmtId="0" fontId="12" fillId="0" borderId="1" xfId="0" applyFont="1" applyBorder="1"/>
    <xf numFmtId="164" fontId="8" fillId="0" borderId="82" xfId="0" applyNumberFormat="1" applyFont="1" applyBorder="1" applyAlignment="1">
      <alignment horizontal="right" vertical="center"/>
    </xf>
    <xf numFmtId="0" fontId="8" fillId="0" borderId="83" xfId="0" applyFont="1" applyBorder="1" applyAlignment="1">
      <alignment horizontal="right"/>
    </xf>
    <xf numFmtId="0" fontId="8" fillId="0" borderId="67" xfId="0" applyFont="1" applyBorder="1" applyAlignment="1">
      <alignment horizontal="right"/>
    </xf>
    <xf numFmtId="164" fontId="29" fillId="0" borderId="68" xfId="0" applyNumberFormat="1" applyFont="1" applyBorder="1" applyAlignment="1">
      <alignment horizontal="right" vertical="center" wrapText="1"/>
    </xf>
    <xf numFmtId="164" fontId="8" fillId="0" borderId="63" xfId="0" applyNumberFormat="1" applyFont="1" applyBorder="1" applyAlignment="1">
      <alignment horizontal="right" vertical="center"/>
    </xf>
    <xf numFmtId="0" fontId="8" fillId="0" borderId="64" xfId="0" applyFont="1" applyBorder="1" applyAlignment="1">
      <alignment horizontal="right"/>
    </xf>
    <xf numFmtId="0" fontId="8" fillId="0" borderId="1" xfId="0" applyFont="1" applyBorder="1"/>
    <xf numFmtId="0" fontId="7" fillId="0" borderId="3" xfId="0" applyFont="1" applyBorder="1"/>
    <xf numFmtId="0" fontId="7" fillId="0" borderId="2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30" fillId="0" borderId="6" xfId="0" applyFont="1" applyBorder="1" applyAlignment="1">
      <alignment vertical="top"/>
    </xf>
    <xf numFmtId="0" fontId="4" fillId="0" borderId="47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47" xfId="0" quotePrefix="1" applyFont="1" applyFill="1" applyBorder="1" applyAlignment="1" applyProtection="1">
      <alignment horizontal="left" vertical="center" wrapText="1"/>
    </xf>
    <xf numFmtId="0" fontId="23" fillId="0" borderId="3" xfId="0" applyFont="1" applyBorder="1"/>
    <xf numFmtId="0" fontId="23" fillId="0" borderId="21" xfId="0" applyFont="1" applyBorder="1"/>
    <xf numFmtId="0" fontId="23" fillId="0" borderId="1" xfId="0" applyFont="1" applyBorder="1"/>
    <xf numFmtId="164" fontId="23" fillId="0" borderId="6" xfId="0" applyNumberFormat="1" applyFont="1" applyBorder="1"/>
    <xf numFmtId="0" fontId="23" fillId="0" borderId="6" xfId="0" applyFont="1" applyBorder="1"/>
    <xf numFmtId="0" fontId="5" fillId="5" borderId="7" xfId="0" applyFont="1" applyFill="1" applyBorder="1" applyAlignment="1" applyProtection="1">
      <alignment horizontal="center" vertical="center" wrapText="1"/>
    </xf>
    <xf numFmtId="0" fontId="7" fillId="0" borderId="6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6" fillId="0" borderId="0" xfId="0" applyFont="1"/>
    <xf numFmtId="0" fontId="35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/>
    <xf numFmtId="0" fontId="7" fillId="4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164" fontId="4" fillId="0" borderId="16" xfId="0" applyNumberFormat="1" applyFont="1" applyFill="1" applyBorder="1" applyAlignment="1">
      <alignment vertical="center" wrapText="1"/>
    </xf>
    <xf numFmtId="164" fontId="4" fillId="0" borderId="66" xfId="0" applyNumberFormat="1" applyFont="1" applyFill="1" applyBorder="1" applyAlignment="1">
      <alignment vertical="center" wrapText="1"/>
    </xf>
    <xf numFmtId="164" fontId="4" fillId="0" borderId="68" xfId="0" applyNumberFormat="1" applyFont="1" applyFill="1" applyBorder="1" applyAlignment="1">
      <alignment vertical="center" wrapText="1"/>
    </xf>
    <xf numFmtId="164" fontId="4" fillId="0" borderId="110" xfId="0" applyNumberFormat="1" applyFont="1" applyFill="1" applyBorder="1" applyAlignment="1">
      <alignment vertical="center" wrapText="1"/>
    </xf>
    <xf numFmtId="164" fontId="4" fillId="0" borderId="103" xfId="0" applyNumberFormat="1" applyFont="1" applyFill="1" applyBorder="1" applyAlignment="1">
      <alignment vertical="center" wrapText="1"/>
    </xf>
    <xf numFmtId="164" fontId="4" fillId="0" borderId="63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1" xfId="0" applyFont="1" applyFill="1" applyBorder="1"/>
    <xf numFmtId="0" fontId="35" fillId="2" borderId="0" xfId="0" applyFont="1" applyFill="1" applyBorder="1" applyAlignment="1">
      <alignment vertical="center" wrapText="1"/>
    </xf>
    <xf numFmtId="0" fontId="6" fillId="2" borderId="3" xfId="0" applyFont="1" applyFill="1" applyBorder="1"/>
    <xf numFmtId="0" fontId="6" fillId="2" borderId="0" xfId="0" applyFont="1" applyFill="1" applyBorder="1"/>
    <xf numFmtId="14" fontId="8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8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23" fillId="2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23" fillId="0" borderId="0" xfId="0" applyFont="1" applyFill="1" applyBorder="1" applyAlignment="1">
      <alignment vertical="center"/>
    </xf>
    <xf numFmtId="0" fontId="42" fillId="4" borderId="10" xfId="0" applyFont="1" applyFill="1" applyBorder="1" applyAlignment="1">
      <alignment horizontal="justify" vertical="center" wrapText="1"/>
    </xf>
    <xf numFmtId="164" fontId="42" fillId="4" borderId="12" xfId="0" applyNumberFormat="1" applyFont="1" applyFill="1" applyBorder="1" applyAlignment="1">
      <alignment horizontal="left" vertical="center" wrapText="1"/>
    </xf>
    <xf numFmtId="164" fontId="42" fillId="4" borderId="13" xfId="0" applyNumberFormat="1" applyFont="1" applyFill="1" applyBorder="1" applyAlignment="1">
      <alignment horizontal="left" vertical="center" wrapText="1"/>
    </xf>
    <xf numFmtId="0" fontId="42" fillId="4" borderId="14" xfId="0" applyFont="1" applyFill="1" applyBorder="1" applyAlignment="1">
      <alignment horizontal="justify" vertical="center" wrapText="1"/>
    </xf>
    <xf numFmtId="0" fontId="4" fillId="4" borderId="89" xfId="0" applyFont="1" applyFill="1" applyBorder="1" applyAlignment="1">
      <alignment vertical="center"/>
    </xf>
    <xf numFmtId="0" fontId="4" fillId="4" borderId="85" xfId="0" applyFont="1" applyFill="1" applyBorder="1" applyAlignment="1">
      <alignment vertical="center"/>
    </xf>
    <xf numFmtId="164" fontId="4" fillId="2" borderId="103" xfId="0" applyNumberFormat="1" applyFont="1" applyFill="1" applyBorder="1" applyAlignment="1">
      <alignment vertical="center"/>
    </xf>
    <xf numFmtId="164" fontId="4" fillId="0" borderId="104" xfId="0" applyNumberFormat="1" applyFont="1" applyBorder="1" applyAlignment="1">
      <alignment vertical="center"/>
    </xf>
    <xf numFmtId="164" fontId="4" fillId="0" borderId="67" xfId="0" applyNumberFormat="1" applyFont="1" applyBorder="1" applyAlignment="1">
      <alignment vertical="center"/>
    </xf>
    <xf numFmtId="164" fontId="4" fillId="2" borderId="61" xfId="0" applyNumberFormat="1" applyFont="1" applyFill="1" applyBorder="1" applyAlignment="1">
      <alignment vertical="center"/>
    </xf>
    <xf numFmtId="164" fontId="4" fillId="0" borderId="105" xfId="0" applyNumberFormat="1" applyFont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164" fontId="41" fillId="4" borderId="15" xfId="0" applyNumberFormat="1" applyFont="1" applyFill="1" applyBorder="1" applyAlignment="1">
      <alignment horizontal="left" vertical="center" wrapText="1"/>
    </xf>
    <xf numFmtId="164" fontId="41" fillId="4" borderId="0" xfId="0" applyNumberFormat="1" applyFont="1" applyFill="1" applyBorder="1" applyAlignment="1">
      <alignment horizontal="left" vertical="center" wrapText="1"/>
    </xf>
    <xf numFmtId="0" fontId="41" fillId="4" borderId="14" xfId="0" applyFont="1" applyFill="1" applyBorder="1" applyAlignment="1">
      <alignment horizontal="justify" vertical="center" wrapText="1"/>
    </xf>
    <xf numFmtId="164" fontId="5" fillId="4" borderId="15" xfId="0" applyNumberFormat="1" applyFont="1" applyFill="1" applyBorder="1" applyAlignment="1">
      <alignment vertical="center"/>
    </xf>
    <xf numFmtId="164" fontId="5" fillId="4" borderId="61" xfId="0" applyNumberFormat="1" applyFont="1" applyFill="1" applyBorder="1" applyAlignment="1">
      <alignment vertical="center"/>
    </xf>
    <xf numFmtId="0" fontId="5" fillId="4" borderId="105" xfId="0" applyFont="1" applyFill="1" applyBorder="1" applyAlignment="1">
      <alignment vertical="center"/>
    </xf>
    <xf numFmtId="164" fontId="7" fillId="2" borderId="103" xfId="0" applyNumberFormat="1" applyFont="1" applyFill="1" applyBorder="1"/>
    <xf numFmtId="164" fontId="7" fillId="0" borderId="104" xfId="0" applyNumberFormat="1" applyFont="1" applyBorder="1"/>
    <xf numFmtId="164" fontId="4" fillId="2" borderId="50" xfId="0" applyNumberFormat="1" applyFont="1" applyFill="1" applyBorder="1" applyAlignment="1">
      <alignment horizontal="right" vertical="center"/>
    </xf>
    <xf numFmtId="164" fontId="4" fillId="2" borderId="68" xfId="0" applyNumberFormat="1" applyFont="1" applyFill="1" applyBorder="1"/>
    <xf numFmtId="164" fontId="4" fillId="0" borderId="67" xfId="0" applyNumberFormat="1" applyFont="1" applyBorder="1"/>
    <xf numFmtId="164" fontId="7" fillId="2" borderId="61" xfId="0" applyNumberFormat="1" applyFont="1" applyFill="1" applyBorder="1"/>
    <xf numFmtId="164" fontId="7" fillId="0" borderId="105" xfId="0" applyNumberFormat="1" applyFont="1" applyBorder="1"/>
    <xf numFmtId="0" fontId="7" fillId="4" borderId="16" xfId="0" applyFont="1" applyFill="1" applyBorder="1" applyAlignment="1">
      <alignment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vertical="center"/>
    </xf>
    <xf numFmtId="164" fontId="7" fillId="4" borderId="61" xfId="0" applyNumberFormat="1" applyFont="1" applyFill="1" applyBorder="1" applyAlignment="1">
      <alignment vertical="center"/>
    </xf>
    <xf numFmtId="0" fontId="7" fillId="4" borderId="105" xfId="0" applyFont="1" applyFill="1" applyBorder="1" applyAlignment="1">
      <alignment vertical="center"/>
    </xf>
    <xf numFmtId="164" fontId="7" fillId="2" borderId="50" xfId="0" applyNumberFormat="1" applyFont="1" applyFill="1" applyBorder="1" applyAlignment="1">
      <alignment horizontal="right" vertical="center"/>
    </xf>
    <xf numFmtId="164" fontId="7" fillId="2" borderId="68" xfId="0" applyNumberFormat="1" applyFont="1" applyFill="1" applyBorder="1"/>
    <xf numFmtId="164" fontId="7" fillId="0" borderId="67" xfId="0" applyNumberFormat="1" applyFont="1" applyBorder="1"/>
    <xf numFmtId="0" fontId="4" fillId="4" borderId="14" xfId="0" applyFont="1" applyFill="1" applyBorder="1" applyAlignment="1">
      <alignment horizontal="left" vertical="center" wrapText="1"/>
    </xf>
    <xf numFmtId="0" fontId="7" fillId="4" borderId="14" xfId="0" applyFont="1" applyFill="1" applyBorder="1"/>
    <xf numFmtId="164" fontId="7" fillId="4" borderId="61" xfId="0" applyNumberFormat="1" applyFont="1" applyFill="1" applyBorder="1"/>
    <xf numFmtId="0" fontId="7" fillId="4" borderId="105" xfId="0" applyFont="1" applyFill="1" applyBorder="1"/>
    <xf numFmtId="164" fontId="7" fillId="2" borderId="63" xfId="0" applyNumberFormat="1" applyFont="1" applyFill="1" applyBorder="1"/>
    <xf numFmtId="0" fontId="23" fillId="0" borderId="0" xfId="0" applyFont="1"/>
    <xf numFmtId="0" fontId="23" fillId="0" borderId="0" xfId="0" applyFont="1" applyBorder="1"/>
    <xf numFmtId="0" fontId="4" fillId="4" borderId="11" xfId="0" applyFont="1" applyFill="1" applyBorder="1" applyAlignment="1">
      <alignment vertical="center"/>
    </xf>
    <xf numFmtId="0" fontId="42" fillId="4" borderId="15" xfId="0" applyFont="1" applyFill="1" applyBorder="1" applyAlignment="1">
      <alignment horizontal="justify" vertical="center" wrapText="1"/>
    </xf>
    <xf numFmtId="164" fontId="42" fillId="2" borderId="103" xfId="0" applyNumberFormat="1" applyFont="1" applyFill="1" applyBorder="1" applyAlignment="1">
      <alignment horizontal="right" vertical="center" wrapText="1"/>
    </xf>
    <xf numFmtId="164" fontId="42" fillId="2" borderId="107" xfId="0" applyNumberFormat="1" applyFont="1" applyFill="1" applyBorder="1" applyAlignment="1">
      <alignment horizontal="right" vertical="center" wrapText="1"/>
    </xf>
    <xf numFmtId="164" fontId="42" fillId="2" borderId="61" xfId="0" applyNumberFormat="1" applyFont="1" applyFill="1" applyBorder="1" applyAlignment="1">
      <alignment horizontal="right" vertical="center" wrapText="1"/>
    </xf>
    <xf numFmtId="14" fontId="41" fillId="4" borderId="14" xfId="0" applyNumberFormat="1" applyFont="1" applyFill="1" applyBorder="1" applyAlignment="1">
      <alignment horizontal="center" vertical="center" wrapText="1"/>
    </xf>
    <xf numFmtId="164" fontId="41" fillId="4" borderId="16" xfId="0" applyNumberFormat="1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vertical="center"/>
    </xf>
    <xf numFmtId="164" fontId="41" fillId="4" borderId="16" xfId="0" applyNumberFormat="1" applyFont="1" applyFill="1" applyBorder="1" applyAlignment="1">
      <alignment horizontal="right" vertical="center" wrapText="1"/>
    </xf>
    <xf numFmtId="0" fontId="41" fillId="4" borderId="15" xfId="0" applyFont="1" applyFill="1" applyBorder="1" applyAlignment="1">
      <alignment horizontal="justify" vertical="center" wrapText="1"/>
    </xf>
    <xf numFmtId="164" fontId="41" fillId="4" borderId="62" xfId="0" applyNumberFormat="1" applyFont="1" applyFill="1" applyBorder="1" applyAlignment="1">
      <alignment horizontal="right" vertical="center" wrapText="1"/>
    </xf>
    <xf numFmtId="164" fontId="4" fillId="2" borderId="68" xfId="0" applyNumberFormat="1" applyFont="1" applyFill="1" applyBorder="1" applyAlignment="1">
      <alignment horizontal="right" vertical="center"/>
    </xf>
    <xf numFmtId="164" fontId="7" fillId="2" borderId="61" xfId="0" applyNumberFormat="1" applyFont="1" applyFill="1" applyBorder="1" applyAlignment="1">
      <alignment horizontal="right" vertical="center"/>
    </xf>
    <xf numFmtId="14" fontId="7" fillId="4" borderId="14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vertical="center"/>
    </xf>
    <xf numFmtId="164" fontId="7" fillId="4" borderId="16" xfId="0" applyNumberFormat="1" applyFont="1" applyFill="1" applyBorder="1" applyAlignment="1">
      <alignment horizontal="right" vertical="center"/>
    </xf>
    <xf numFmtId="164" fontId="7" fillId="4" borderId="62" xfId="0" applyNumberFormat="1" applyFont="1" applyFill="1" applyBorder="1" applyAlignment="1">
      <alignment horizontal="right" vertical="center"/>
    </xf>
    <xf numFmtId="164" fontId="7" fillId="2" borderId="103" xfId="0" applyNumberFormat="1" applyFont="1" applyFill="1" applyBorder="1" applyAlignment="1">
      <alignment horizontal="right" vertical="center"/>
    </xf>
    <xf numFmtId="164" fontId="7" fillId="2" borderId="68" xfId="0" applyNumberFormat="1" applyFont="1" applyFill="1" applyBorder="1" applyAlignment="1">
      <alignment horizontal="right" vertical="center"/>
    </xf>
    <xf numFmtId="14" fontId="5" fillId="4" borderId="14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 wrapText="1"/>
    </xf>
    <xf numFmtId="164" fontId="5" fillId="4" borderId="16" xfId="0" applyNumberFormat="1" applyFont="1" applyFill="1" applyBorder="1" applyAlignment="1">
      <alignment horizontal="right" vertical="center" wrapText="1"/>
    </xf>
    <xf numFmtId="164" fontId="5" fillId="4" borderId="62" xfId="0" applyNumberFormat="1" applyFont="1" applyFill="1" applyBorder="1" applyAlignment="1">
      <alignment horizontal="right" vertical="center" wrapText="1"/>
    </xf>
    <xf numFmtId="164" fontId="4" fillId="2" borderId="103" xfId="0" applyNumberFormat="1" applyFont="1" applyFill="1" applyBorder="1" applyAlignment="1">
      <alignment horizontal="right" vertical="center" wrapText="1"/>
    </xf>
    <xf numFmtId="164" fontId="4" fillId="2" borderId="68" xfId="0" applyNumberFormat="1" applyFont="1" applyFill="1" applyBorder="1" applyAlignment="1">
      <alignment horizontal="right" vertical="center" wrapText="1"/>
    </xf>
    <xf numFmtId="164" fontId="42" fillId="2" borderId="62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42" fillId="0" borderId="103" xfId="0" applyNumberFormat="1" applyFont="1" applyBorder="1" applyAlignment="1">
      <alignment horizontal="right" vertical="center" wrapText="1"/>
    </xf>
    <xf numFmtId="164" fontId="42" fillId="0" borderId="68" xfId="0" applyNumberFormat="1" applyFont="1" applyBorder="1" applyAlignment="1">
      <alignment horizontal="right" vertical="center" wrapText="1"/>
    </xf>
    <xf numFmtId="164" fontId="42" fillId="0" borderId="61" xfId="0" applyNumberFormat="1" applyFont="1" applyBorder="1" applyAlignment="1">
      <alignment horizontal="right" vertical="center" wrapText="1"/>
    </xf>
    <xf numFmtId="164" fontId="42" fillId="4" borderId="15" xfId="0" applyNumberFormat="1" applyFont="1" applyFill="1" applyBorder="1" applyAlignment="1">
      <alignment horizontal="right" vertical="center" wrapText="1"/>
    </xf>
    <xf numFmtId="14" fontId="4" fillId="4" borderId="14" xfId="0" applyNumberFormat="1" applyFont="1" applyFill="1" applyBorder="1" applyAlignment="1">
      <alignment vertical="center"/>
    </xf>
    <xf numFmtId="0" fontId="42" fillId="4" borderId="14" xfId="0" applyNumberFormat="1" applyFont="1" applyFill="1" applyBorder="1" applyAlignment="1">
      <alignment horizontal="right" vertical="center" wrapText="1"/>
    </xf>
    <xf numFmtId="14" fontId="42" fillId="4" borderId="14" xfId="0" applyNumberFormat="1" applyFont="1" applyFill="1" applyBorder="1" applyAlignment="1">
      <alignment horizontal="right" vertical="center" wrapText="1"/>
    </xf>
    <xf numFmtId="164" fontId="42" fillId="4" borderId="14" xfId="0" applyNumberFormat="1" applyFont="1" applyFill="1" applyBorder="1" applyAlignment="1">
      <alignment horizontal="right" vertical="center" wrapText="1"/>
    </xf>
    <xf numFmtId="164" fontId="42" fillId="4" borderId="61" xfId="0" applyNumberFormat="1" applyFont="1" applyFill="1" applyBorder="1" applyAlignment="1">
      <alignment horizontal="right" vertical="center" wrapText="1"/>
    </xf>
    <xf numFmtId="164" fontId="7" fillId="0" borderId="104" xfId="0" applyNumberFormat="1" applyFont="1" applyBorder="1" applyAlignment="1">
      <alignment vertical="center"/>
    </xf>
    <xf numFmtId="164" fontId="7" fillId="0" borderId="105" xfId="0" applyNumberFormat="1" applyFont="1" applyBorder="1" applyAlignment="1">
      <alignment vertical="center"/>
    </xf>
    <xf numFmtId="164" fontId="7" fillId="0" borderId="67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right" vertical="center"/>
    </xf>
    <xf numFmtId="0" fontId="21" fillId="4" borderId="0" xfId="0" applyFont="1" applyFill="1" applyBorder="1"/>
    <xf numFmtId="0" fontId="23" fillId="4" borderId="0" xfId="0" applyFont="1" applyFill="1" applyBorder="1"/>
    <xf numFmtId="0" fontId="21" fillId="0" borderId="0" xfId="0" applyFont="1" applyFill="1" applyBorder="1"/>
    <xf numFmtId="0" fontId="4" fillId="0" borderId="110" xfId="0" applyFont="1" applyBorder="1" applyAlignment="1">
      <alignment vertical="center"/>
    </xf>
    <xf numFmtId="164" fontId="4" fillId="0" borderId="106" xfId="0" applyNumberFormat="1" applyFont="1" applyBorder="1" applyAlignment="1">
      <alignment vertical="center"/>
    </xf>
    <xf numFmtId="14" fontId="23" fillId="0" borderId="0" xfId="0" applyNumberFormat="1" applyFont="1" applyBorder="1" applyAlignment="1">
      <alignment horizontal="left" vertical="center"/>
    </xf>
    <xf numFmtId="1" fontId="23" fillId="0" borderId="0" xfId="0" applyNumberFormat="1" applyFont="1" applyBorder="1" applyAlignment="1">
      <alignment horizontal="left" vertical="center"/>
    </xf>
    <xf numFmtId="0" fontId="6" fillId="2" borderId="2" xfId="0" applyFont="1" applyFill="1" applyBorder="1"/>
    <xf numFmtId="0" fontId="12" fillId="2" borderId="0" xfId="0" applyFont="1" applyFill="1" applyAlignment="1">
      <alignment horizontal="right" vertical="center"/>
    </xf>
    <xf numFmtId="0" fontId="7" fillId="2" borderId="0" xfId="0" applyFont="1" applyFill="1"/>
    <xf numFmtId="0" fontId="42" fillId="0" borderId="45" xfId="0" applyNumberFormat="1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right"/>
    </xf>
    <xf numFmtId="0" fontId="42" fillId="0" borderId="47" xfId="0" applyNumberFormat="1" applyFont="1" applyFill="1" applyBorder="1" applyAlignment="1">
      <alignment horizontal="center" vertical="center" wrapText="1"/>
    </xf>
    <xf numFmtId="0" fontId="5" fillId="0" borderId="67" xfId="0" applyFont="1" applyFill="1" applyBorder="1" applyAlignment="1" applyProtection="1">
      <alignment horizontal="right" vertical="center" wrapText="1"/>
    </xf>
    <xf numFmtId="0" fontId="7" fillId="0" borderId="104" xfId="0" applyFont="1" applyBorder="1" applyAlignment="1">
      <alignment horizontal="right"/>
    </xf>
    <xf numFmtId="0" fontId="7" fillId="0" borderId="67" xfId="0" applyFont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7" fillId="0" borderId="0" xfId="0" applyFont="1"/>
    <xf numFmtId="0" fontId="6" fillId="2" borderId="132" xfId="0" applyFont="1" applyFill="1" applyBorder="1"/>
    <xf numFmtId="0" fontId="35" fillId="2" borderId="134" xfId="0" applyFont="1" applyFill="1" applyBorder="1" applyAlignment="1">
      <alignment vertical="center" wrapText="1"/>
    </xf>
    <xf numFmtId="0" fontId="8" fillId="0" borderId="134" xfId="0" applyFont="1" applyBorder="1" applyAlignment="1">
      <alignment vertical="center"/>
    </xf>
    <xf numFmtId="0" fontId="11" fillId="0" borderId="0" xfId="0" applyFont="1" applyFill="1" applyBorder="1" applyAlignment="1" applyProtection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left" vertical="center"/>
    </xf>
    <xf numFmtId="49" fontId="4" fillId="0" borderId="82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0" fontId="4" fillId="0" borderId="14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49" fontId="4" fillId="0" borderId="83" xfId="0" applyNumberFormat="1" applyFont="1" applyFill="1" applyBorder="1" applyAlignment="1">
      <alignment horizontal="left" vertical="center" wrapText="1"/>
    </xf>
    <xf numFmtId="164" fontId="4" fillId="0" borderId="47" xfId="0" applyNumberFormat="1" applyFont="1" applyFill="1" applyBorder="1" applyAlignment="1">
      <alignment vertical="center"/>
    </xf>
    <xf numFmtId="164" fontId="4" fillId="0" borderId="47" xfId="4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 wrapText="1"/>
    </xf>
    <xf numFmtId="164" fontId="7" fillId="0" borderId="17" xfId="0" applyNumberFormat="1" applyFont="1" applyBorder="1"/>
    <xf numFmtId="164" fontId="7" fillId="0" borderId="43" xfId="0" applyNumberFormat="1" applyFont="1" applyBorder="1"/>
    <xf numFmtId="164" fontId="4" fillId="0" borderId="18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7" xfId="4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 wrapText="1"/>
    </xf>
    <xf numFmtId="10" fontId="48" fillId="0" borderId="7" xfId="0" applyNumberFormat="1" applyFont="1" applyFill="1" applyBorder="1" applyAlignment="1" applyProtection="1">
      <alignment horizontal="left" vertical="center" wrapText="1"/>
    </xf>
    <xf numFmtId="0" fontId="6" fillId="0" borderId="135" xfId="0" applyFont="1" applyBorder="1"/>
    <xf numFmtId="14" fontId="8" fillId="0" borderId="7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vertical="center"/>
    </xf>
    <xf numFmtId="164" fontId="7" fillId="0" borderId="46" xfId="0" applyNumberFormat="1" applyFont="1" applyBorder="1" applyAlignment="1">
      <alignment vertical="center"/>
    </xf>
    <xf numFmtId="164" fontId="42" fillId="4" borderId="11" xfId="0" applyNumberFormat="1" applyFont="1" applyFill="1" applyBorder="1" applyAlignment="1">
      <alignment horizontal="left" vertical="center" wrapText="1"/>
    </xf>
    <xf numFmtId="164" fontId="42" fillId="4" borderId="10" xfId="0" applyNumberFormat="1" applyFont="1" applyFill="1" applyBorder="1" applyAlignment="1">
      <alignment horizontal="center" vertical="center" wrapText="1"/>
    </xf>
    <xf numFmtId="14" fontId="42" fillId="4" borderId="11" xfId="0" applyNumberFormat="1" applyFont="1" applyFill="1" applyBorder="1" applyAlignment="1">
      <alignment horizontal="center" vertical="center" wrapText="1"/>
    </xf>
    <xf numFmtId="14" fontId="41" fillId="4" borderId="16" xfId="0" applyNumberFormat="1" applyFont="1" applyFill="1" applyBorder="1" applyAlignment="1">
      <alignment horizontal="center" vertical="center" wrapText="1"/>
    </xf>
    <xf numFmtId="14" fontId="7" fillId="4" borderId="16" xfId="0" applyNumberFormat="1" applyFont="1" applyFill="1" applyBorder="1" applyAlignment="1">
      <alignment horizontal="center" vertical="center"/>
    </xf>
    <xf numFmtId="14" fontId="5" fillId="4" borderId="16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justify" vertical="center" wrapText="1"/>
    </xf>
    <xf numFmtId="0" fontId="7" fillId="4" borderId="15" xfId="0" applyFont="1" applyFill="1" applyBorder="1"/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6" fillId="0" borderId="0" xfId="0" applyFont="1" applyFill="1"/>
    <xf numFmtId="44" fontId="42" fillId="4" borderId="85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2" fillId="4" borderId="61" xfId="0" applyNumberFormat="1" applyFont="1" applyFill="1" applyBorder="1" applyAlignment="1">
      <alignment horizontal="left" vertical="center" wrapText="1"/>
    </xf>
    <xf numFmtId="164" fontId="42" fillId="4" borderId="62" xfId="0" applyNumberFormat="1" applyFont="1" applyFill="1" applyBorder="1" applyAlignment="1">
      <alignment horizontal="left" vertical="center" wrapText="1"/>
    </xf>
    <xf numFmtId="164" fontId="42" fillId="2" borderId="104" xfId="0" applyNumberFormat="1" applyFont="1" applyFill="1" applyBorder="1" applyAlignment="1">
      <alignment horizontal="right" vertical="center" wrapText="1"/>
    </xf>
    <xf numFmtId="164" fontId="42" fillId="2" borderId="67" xfId="0" applyNumberFormat="1" applyFont="1" applyFill="1" applyBorder="1" applyAlignment="1">
      <alignment horizontal="right" vertical="center" wrapText="1"/>
    </xf>
    <xf numFmtId="164" fontId="41" fillId="4" borderId="61" xfId="0" applyNumberFormat="1" applyFont="1" applyFill="1" applyBorder="1" applyAlignment="1">
      <alignment horizontal="right" vertical="center" wrapText="1"/>
    </xf>
    <xf numFmtId="164" fontId="4" fillId="2" borderId="67" xfId="0" applyNumberFormat="1" applyFont="1" applyFill="1" applyBorder="1" applyAlignment="1">
      <alignment horizontal="right" vertical="center"/>
    </xf>
    <xf numFmtId="164" fontId="7" fillId="2" borderId="62" xfId="0" applyNumberFormat="1" applyFont="1" applyFill="1" applyBorder="1" applyAlignment="1">
      <alignment horizontal="right" vertical="center"/>
    </xf>
    <xf numFmtId="164" fontId="7" fillId="4" borderId="61" xfId="0" applyNumberFormat="1" applyFont="1" applyFill="1" applyBorder="1" applyAlignment="1">
      <alignment horizontal="right" vertical="center"/>
    </xf>
    <xf numFmtId="164" fontId="7" fillId="2" borderId="107" xfId="0" applyNumberFormat="1" applyFont="1" applyFill="1" applyBorder="1" applyAlignment="1">
      <alignment horizontal="right" vertical="center"/>
    </xf>
    <xf numFmtId="164" fontId="7" fillId="2" borderId="67" xfId="0" applyNumberFormat="1" applyFont="1" applyFill="1" applyBorder="1" applyAlignment="1">
      <alignment horizontal="right" vertical="center"/>
    </xf>
    <xf numFmtId="164" fontId="5" fillId="4" borderId="61" xfId="0" applyNumberFormat="1" applyFont="1" applyFill="1" applyBorder="1" applyAlignment="1">
      <alignment horizontal="right" vertical="center" wrapText="1"/>
    </xf>
    <xf numFmtId="164" fontId="4" fillId="2" borderId="107" xfId="0" applyNumberFormat="1" applyFont="1" applyFill="1" applyBorder="1" applyAlignment="1">
      <alignment horizontal="right" vertical="center" wrapText="1"/>
    </xf>
    <xf numFmtId="164" fontId="4" fillId="2" borderId="108" xfId="0" applyNumberFormat="1" applyFont="1" applyFill="1" applyBorder="1" applyAlignment="1">
      <alignment horizontal="right" vertical="center" wrapText="1"/>
    </xf>
    <xf numFmtId="164" fontId="5" fillId="2" borderId="61" xfId="0" applyNumberFormat="1" applyFont="1" applyFill="1" applyBorder="1" applyAlignment="1">
      <alignment horizontal="right" vertical="center" wrapText="1"/>
    </xf>
    <xf numFmtId="164" fontId="4" fillId="2" borderId="62" xfId="0" applyNumberFormat="1" applyFont="1" applyFill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1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center" vertical="center" wrapText="1"/>
    </xf>
    <xf numFmtId="164" fontId="41" fillId="5" borderId="8" xfId="0" applyNumberFormat="1" applyFont="1" applyFill="1" applyBorder="1" applyAlignment="1">
      <alignment horizontal="center" vertical="center" wrapText="1"/>
    </xf>
    <xf numFmtId="164" fontId="41" fillId="5" borderId="82" xfId="0" applyNumberFormat="1" applyFont="1" applyFill="1" applyBorder="1" applyAlignment="1">
      <alignment horizontal="center" vertical="center" wrapText="1"/>
    </xf>
    <xf numFmtId="164" fontId="41" fillId="5" borderId="83" xfId="0" applyNumberFormat="1" applyFont="1" applyFill="1" applyBorder="1" applyAlignment="1">
      <alignment horizontal="center" vertical="center" wrapText="1"/>
    </xf>
    <xf numFmtId="164" fontId="41" fillId="5" borderId="7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164" fontId="41" fillId="5" borderId="7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164" fontId="41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4" fontId="7" fillId="0" borderId="16" xfId="0" applyNumberFormat="1" applyFont="1" applyFill="1" applyBorder="1"/>
    <xf numFmtId="164" fontId="4" fillId="0" borderId="16" xfId="0" applyNumberFormat="1" applyFont="1" applyFill="1" applyBorder="1"/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/>
    <xf numFmtId="0" fontId="52" fillId="0" borderId="70" xfId="0" applyFont="1" applyFill="1" applyBorder="1" applyAlignment="1">
      <alignment horizontal="center" vertical="center"/>
    </xf>
    <xf numFmtId="164" fontId="41" fillId="0" borderId="70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vertical="center"/>
    </xf>
    <xf numFmtId="164" fontId="4" fillId="0" borderId="70" xfId="0" applyNumberFormat="1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164" fontId="7" fillId="0" borderId="70" xfId="0" applyNumberFormat="1" applyFont="1" applyFill="1" applyBorder="1"/>
    <xf numFmtId="164" fontId="4" fillId="0" borderId="70" xfId="0" applyNumberFormat="1" applyFont="1" applyFill="1" applyBorder="1"/>
    <xf numFmtId="0" fontId="7" fillId="0" borderId="70" xfId="0" applyFont="1" applyFill="1" applyBorder="1" applyAlignment="1">
      <alignment vertical="center"/>
    </xf>
    <xf numFmtId="0" fontId="7" fillId="0" borderId="70" xfId="0" applyFont="1" applyFill="1" applyBorder="1"/>
    <xf numFmtId="164" fontId="16" fillId="0" borderId="7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9" fillId="0" borderId="7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164" fontId="4" fillId="0" borderId="70" xfId="0" applyNumberFormat="1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/>
    <xf numFmtId="0" fontId="33" fillId="0" borderId="42" xfId="0" applyFont="1" applyFill="1" applyBorder="1" applyAlignment="1">
      <alignment vertical="center"/>
    </xf>
    <xf numFmtId="0" fontId="52" fillId="0" borderId="42" xfId="0" applyFont="1" applyFill="1" applyBorder="1" applyAlignment="1">
      <alignment vertical="center"/>
    </xf>
    <xf numFmtId="0" fontId="33" fillId="0" borderId="6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164" fontId="41" fillId="5" borderId="63" xfId="0" applyNumberFormat="1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2" borderId="0" xfId="0" applyFont="1" applyFill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0" fillId="0" borderId="42" xfId="0" applyFont="1" applyFill="1" applyBorder="1" applyAlignment="1">
      <alignment vertical="center"/>
    </xf>
    <xf numFmtId="0" fontId="50" fillId="0" borderId="60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82" xfId="0" applyFont="1" applyFill="1" applyBorder="1" applyAlignment="1">
      <alignment horizontal="center" vertical="center" wrapText="1"/>
    </xf>
    <xf numFmtId="0" fontId="5" fillId="5" borderId="83" xfId="0" applyFont="1" applyFill="1" applyBorder="1" applyAlignment="1">
      <alignment horizontal="center" vertical="center" wrapText="1"/>
    </xf>
    <xf numFmtId="0" fontId="5" fillId="5" borderId="6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4" fillId="0" borderId="42" xfId="0" applyFont="1" applyFill="1" applyBorder="1" applyAlignment="1">
      <alignment vertical="center"/>
    </xf>
    <xf numFmtId="0" fontId="54" fillId="0" borderId="6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164" fontId="7" fillId="0" borderId="138" xfId="0" applyNumberFormat="1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164" fontId="7" fillId="0" borderId="56" xfId="0" applyNumberFormat="1" applyFont="1" applyBorder="1" applyAlignment="1">
      <alignment vertical="center"/>
    </xf>
    <xf numFmtId="164" fontId="7" fillId="4" borderId="82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164" fontId="7" fillId="0" borderId="76" xfId="0" applyNumberFormat="1" applyFont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14" fontId="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164" fontId="16" fillId="5" borderId="7" xfId="0" applyNumberFormat="1" applyFont="1" applyFill="1" applyBorder="1" applyAlignment="1">
      <alignment vertical="center"/>
    </xf>
    <xf numFmtId="164" fontId="16" fillId="5" borderId="8" xfId="0" applyNumberFormat="1" applyFont="1" applyFill="1" applyBorder="1" applyAlignment="1">
      <alignment vertical="center"/>
    </xf>
    <xf numFmtId="14" fontId="4" fillId="3" borderId="44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vertical="center" wrapText="1"/>
    </xf>
    <xf numFmtId="164" fontId="4" fillId="3" borderId="44" xfId="0" applyNumberFormat="1" applyFont="1" applyFill="1" applyBorder="1" applyAlignment="1">
      <alignment vertical="center" wrapText="1"/>
    </xf>
    <xf numFmtId="2" fontId="4" fillId="3" borderId="45" xfId="0" applyNumberFormat="1" applyFont="1" applyFill="1" applyBorder="1" applyAlignment="1">
      <alignment vertical="center" wrapText="1"/>
    </xf>
    <xf numFmtId="14" fontId="4" fillId="3" borderId="46" xfId="0" applyNumberFormat="1" applyFont="1" applyFill="1" applyBorder="1" applyAlignment="1">
      <alignment horizontal="center" vertical="center" wrapText="1"/>
    </xf>
    <xf numFmtId="164" fontId="4" fillId="3" borderId="47" xfId="0" applyNumberFormat="1" applyFont="1" applyFill="1" applyBorder="1" applyAlignment="1">
      <alignment vertical="center" wrapText="1"/>
    </xf>
    <xf numFmtId="164" fontId="4" fillId="3" borderId="46" xfId="0" applyNumberFormat="1" applyFont="1" applyFill="1" applyBorder="1" applyAlignment="1">
      <alignment vertical="center" wrapText="1"/>
    </xf>
    <xf numFmtId="2" fontId="4" fillId="3" borderId="47" xfId="0" applyNumberFormat="1" applyFont="1" applyFill="1" applyBorder="1" applyAlignment="1">
      <alignment vertical="center" wrapText="1"/>
    </xf>
    <xf numFmtId="164" fontId="4" fillId="3" borderId="46" xfId="0" applyNumberFormat="1" applyFont="1" applyFill="1" applyBorder="1" applyAlignment="1">
      <alignment horizontal="center" vertical="center" wrapText="1"/>
    </xf>
    <xf numFmtId="164" fontId="4" fillId="3" borderId="124" xfId="0" applyNumberFormat="1" applyFont="1" applyFill="1" applyBorder="1" applyAlignment="1">
      <alignment horizontal="center" vertical="center" wrapText="1"/>
    </xf>
    <xf numFmtId="164" fontId="4" fillId="3" borderId="124" xfId="0" applyNumberFormat="1" applyFont="1" applyFill="1" applyBorder="1" applyAlignment="1">
      <alignment vertical="center" wrapText="1"/>
    </xf>
    <xf numFmtId="2" fontId="4" fillId="3" borderId="57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122" xfId="0" applyFont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121" xfId="0" applyFont="1" applyBorder="1" applyAlignment="1">
      <alignment horizontal="left" vertical="center"/>
    </xf>
    <xf numFmtId="164" fontId="41" fillId="5" borderId="8" xfId="0" applyNumberFormat="1" applyFont="1" applyFill="1" applyBorder="1" applyAlignment="1">
      <alignment horizontal="center" vertical="center" wrapText="1"/>
    </xf>
    <xf numFmtId="164" fontId="41" fillId="5" borderId="9" xfId="0" applyNumberFormat="1" applyFont="1" applyFill="1" applyBorder="1" applyAlignment="1">
      <alignment horizontal="center" vertical="center" wrapText="1"/>
    </xf>
    <xf numFmtId="164" fontId="41" fillId="5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23" fillId="0" borderId="123" xfId="0" applyFont="1" applyBorder="1" applyAlignment="1">
      <alignment horizontal="left" vertical="center"/>
    </xf>
    <xf numFmtId="0" fontId="23" fillId="0" borderId="130" xfId="0" applyFont="1" applyBorder="1" applyAlignment="1">
      <alignment horizontal="left" vertical="center"/>
    </xf>
    <xf numFmtId="0" fontId="23" fillId="0" borderId="13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0" fillId="0" borderId="20" xfId="0" applyFont="1" applyFill="1" applyBorder="1" applyAlignment="1" applyProtection="1">
      <alignment vertical="top" wrapText="1"/>
    </xf>
    <xf numFmtId="0" fontId="10" fillId="0" borderId="23" xfId="0" applyFont="1" applyFill="1" applyBorder="1" applyAlignment="1" applyProtection="1">
      <alignment vertical="top" wrapText="1"/>
    </xf>
    <xf numFmtId="0" fontId="10" fillId="0" borderId="28" xfId="0" applyFont="1" applyFill="1" applyBorder="1" applyAlignment="1" applyProtection="1">
      <alignment vertical="top" wrapText="1"/>
    </xf>
    <xf numFmtId="0" fontId="10" fillId="0" borderId="24" xfId="0" applyFont="1" applyFill="1" applyBorder="1" applyAlignment="1" applyProtection="1">
      <alignment vertical="top" wrapText="1"/>
    </xf>
    <xf numFmtId="0" fontId="10" fillId="0" borderId="22" xfId="0" applyFont="1" applyFill="1" applyBorder="1" applyAlignment="1" applyProtection="1">
      <alignment vertical="top" wrapText="1"/>
    </xf>
    <xf numFmtId="0" fontId="16" fillId="5" borderId="17" xfId="0" applyFont="1" applyFill="1" applyBorder="1" applyAlignment="1">
      <alignment horizontal="center" vertical="center"/>
    </xf>
    <xf numFmtId="1" fontId="23" fillId="0" borderId="123" xfId="0" applyNumberFormat="1" applyFont="1" applyBorder="1" applyAlignment="1">
      <alignment horizontal="center" vertical="center"/>
    </xf>
    <xf numFmtId="164" fontId="4" fillId="8" borderId="45" xfId="0" applyNumberFormat="1" applyFont="1" applyFill="1" applyBorder="1" applyAlignment="1">
      <alignment vertical="center" wrapText="1"/>
    </xf>
    <xf numFmtId="164" fontId="4" fillId="8" borderId="47" xfId="0" applyNumberFormat="1" applyFont="1" applyFill="1" applyBorder="1" applyAlignment="1">
      <alignment vertical="center" wrapText="1"/>
    </xf>
    <xf numFmtId="164" fontId="4" fillId="8" borderId="17" xfId="0" applyNumberFormat="1" applyFont="1" applyFill="1" applyBorder="1" applyAlignment="1">
      <alignment vertical="center" wrapText="1"/>
    </xf>
    <xf numFmtId="164" fontId="4" fillId="8" borderId="52" xfId="0" applyNumberFormat="1" applyFont="1" applyFill="1" applyBorder="1" applyAlignment="1">
      <alignment vertical="center" wrapText="1"/>
    </xf>
    <xf numFmtId="10" fontId="4" fillId="8" borderId="45" xfId="0" applyNumberFormat="1" applyFont="1" applyFill="1" applyBorder="1" applyAlignment="1">
      <alignment vertical="center" wrapText="1"/>
    </xf>
    <xf numFmtId="10" fontId="4" fillId="8" borderId="47" xfId="0" applyNumberFormat="1" applyFont="1" applyFill="1" applyBorder="1" applyAlignment="1">
      <alignment vertical="center" wrapText="1"/>
    </xf>
    <xf numFmtId="10" fontId="4" fillId="8" borderId="57" xfId="0" applyNumberFormat="1" applyFont="1" applyFill="1" applyBorder="1" applyAlignment="1">
      <alignment vertical="center" wrapText="1"/>
    </xf>
    <xf numFmtId="164" fontId="4" fillId="8" borderId="125" xfId="0" applyNumberFormat="1" applyFont="1" applyFill="1" applyBorder="1" applyAlignment="1">
      <alignment vertical="center" wrapText="1"/>
    </xf>
    <xf numFmtId="10" fontId="4" fillId="8" borderId="52" xfId="0" applyNumberFormat="1" applyFont="1" applyFill="1" applyBorder="1" applyAlignment="1">
      <alignment vertical="center" wrapText="1"/>
    </xf>
    <xf numFmtId="164" fontId="4" fillId="8" borderId="50" xfId="0" applyNumberFormat="1" applyFont="1" applyFill="1" applyBorder="1" applyAlignment="1">
      <alignment vertical="center" wrapText="1"/>
    </xf>
    <xf numFmtId="10" fontId="4" fillId="8" borderId="17" xfId="0" applyNumberFormat="1" applyFont="1" applyFill="1" applyBorder="1" applyAlignment="1">
      <alignment vertical="center" wrapText="1"/>
    </xf>
    <xf numFmtId="164" fontId="4" fillId="8" borderId="108" xfId="0" applyNumberFormat="1" applyFont="1" applyFill="1" applyBorder="1" applyAlignment="1">
      <alignment vertical="center" wrapText="1"/>
    </xf>
    <xf numFmtId="164" fontId="4" fillId="8" borderId="62" xfId="0" applyNumberFormat="1" applyFont="1" applyFill="1" applyBorder="1" applyAlignment="1">
      <alignment vertical="center" wrapText="1"/>
    </xf>
    <xf numFmtId="164" fontId="4" fillId="8" borderId="107" xfId="0" applyNumberFormat="1" applyFont="1" applyFill="1" applyBorder="1" applyAlignment="1">
      <alignment vertical="center" wrapText="1"/>
    </xf>
    <xf numFmtId="164" fontId="4" fillId="8" borderId="60" xfId="0" applyNumberFormat="1" applyFont="1" applyFill="1" applyBorder="1" applyAlignment="1">
      <alignment vertical="center" wrapText="1"/>
    </xf>
    <xf numFmtId="164" fontId="4" fillId="8" borderId="136" xfId="0" applyNumberFormat="1" applyFont="1" applyFill="1" applyBorder="1" applyAlignment="1">
      <alignment vertical="center" wrapText="1"/>
    </xf>
    <xf numFmtId="164" fontId="4" fillId="8" borderId="126" xfId="0" applyNumberFormat="1" applyFont="1" applyFill="1" applyBorder="1" applyAlignment="1">
      <alignment vertical="center" wrapText="1"/>
    </xf>
    <xf numFmtId="0" fontId="4" fillId="3" borderId="45" xfId="0" applyFont="1" applyFill="1" applyBorder="1" applyAlignment="1">
      <alignment vertical="center" wrapText="1"/>
    </xf>
    <xf numFmtId="164" fontId="4" fillId="3" borderId="45" xfId="0" applyNumberFormat="1" applyFont="1" applyFill="1" applyBorder="1" applyAlignment="1">
      <alignment vertical="center" wrapText="1"/>
    </xf>
    <xf numFmtId="0" fontId="4" fillId="3" borderId="47" xfId="0" applyFont="1" applyFill="1" applyBorder="1" applyAlignment="1">
      <alignment vertical="center" wrapText="1"/>
    </xf>
    <xf numFmtId="0" fontId="4" fillId="3" borderId="57" xfId="0" applyFont="1" applyFill="1" applyBorder="1" applyAlignment="1">
      <alignment vertical="center" wrapText="1"/>
    </xf>
    <xf numFmtId="164" fontId="4" fillId="3" borderId="57" xfId="0" applyNumberFormat="1" applyFont="1" applyFill="1" applyBorder="1" applyAlignment="1">
      <alignment vertical="center" wrapText="1"/>
    </xf>
    <xf numFmtId="0" fontId="4" fillId="3" borderId="52" xfId="0" applyFont="1" applyFill="1" applyBorder="1" applyAlignment="1">
      <alignment vertical="center" wrapText="1"/>
    </xf>
    <xf numFmtId="164" fontId="4" fillId="3" borderId="52" xfId="0" applyNumberFormat="1" applyFont="1" applyFill="1" applyBorder="1" applyAlignment="1">
      <alignment vertical="center" wrapText="1"/>
    </xf>
    <xf numFmtId="2" fontId="4" fillId="3" borderId="52" xfId="0" applyNumberFormat="1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164" fontId="4" fillId="3" borderId="58" xfId="0" applyNumberFormat="1" applyFont="1" applyFill="1" applyBorder="1" applyAlignment="1">
      <alignment vertical="center" wrapText="1"/>
    </xf>
    <xf numFmtId="2" fontId="4" fillId="3" borderId="17" xfId="0" applyNumberFormat="1" applyFont="1" applyFill="1" applyBorder="1" applyAlignment="1">
      <alignment vertical="center" wrapText="1"/>
    </xf>
    <xf numFmtId="0" fontId="8" fillId="0" borderId="139" xfId="0" applyFont="1" applyBorder="1" applyAlignment="1"/>
    <xf numFmtId="0" fontId="23" fillId="0" borderId="122" xfId="0" applyFont="1" applyBorder="1" applyAlignment="1">
      <alignment vertical="center"/>
    </xf>
    <xf numFmtId="0" fontId="23" fillId="0" borderId="139" xfId="0" applyFont="1" applyBorder="1" applyAlignment="1">
      <alignment horizontal="left" vertical="center"/>
    </xf>
    <xf numFmtId="0" fontId="23" fillId="0" borderId="121" xfId="0" applyFont="1" applyBorder="1" applyAlignment="1">
      <alignment vertical="center"/>
    </xf>
    <xf numFmtId="14" fontId="23" fillId="0" borderId="121" xfId="0" applyNumberFormat="1" applyFont="1" applyBorder="1" applyAlignment="1">
      <alignment horizontal="center" vertical="center"/>
    </xf>
    <xf numFmtId="14" fontId="23" fillId="0" borderId="122" xfId="0" applyNumberFormat="1" applyFont="1" applyBorder="1" applyAlignment="1">
      <alignment horizontal="center" vertical="center"/>
    </xf>
    <xf numFmtId="164" fontId="4" fillId="3" borderId="56" xfId="0" applyNumberFormat="1" applyFont="1" applyFill="1" applyBorder="1" applyAlignment="1">
      <alignment horizontal="center" vertical="center" wrapText="1"/>
    </xf>
    <xf numFmtId="164" fontId="4" fillId="3" borderId="56" xfId="0" applyNumberFormat="1" applyFont="1" applyFill="1" applyBorder="1" applyAlignment="1">
      <alignment vertical="center" wrapText="1"/>
    </xf>
    <xf numFmtId="164" fontId="4" fillId="3" borderId="58" xfId="0" applyNumberFormat="1" applyFont="1" applyFill="1" applyBorder="1" applyAlignment="1">
      <alignment horizontal="center" vertical="center" wrapText="1"/>
    </xf>
    <xf numFmtId="164" fontId="4" fillId="3" borderId="76" xfId="0" applyNumberFormat="1" applyFont="1" applyFill="1" applyBorder="1" applyAlignment="1">
      <alignment vertical="center" wrapText="1"/>
    </xf>
    <xf numFmtId="2" fontId="4" fillId="3" borderId="58" xfId="0" applyNumberFormat="1" applyFont="1" applyFill="1" applyBorder="1" applyAlignment="1">
      <alignment vertical="center" wrapText="1"/>
    </xf>
    <xf numFmtId="164" fontId="4" fillId="8" borderId="57" xfId="0" applyNumberFormat="1" applyFont="1" applyFill="1" applyBorder="1" applyAlignment="1">
      <alignment vertical="center" wrapText="1"/>
    </xf>
    <xf numFmtId="164" fontId="4" fillId="8" borderId="65" xfId="0" applyNumberFormat="1" applyFont="1" applyFill="1" applyBorder="1" applyAlignment="1">
      <alignment vertical="center" wrapText="1"/>
    </xf>
    <xf numFmtId="164" fontId="4" fillId="8" borderId="67" xfId="0" applyNumberFormat="1" applyFont="1" applyFill="1" applyBorder="1" applyAlignment="1">
      <alignment vertical="center" wrapText="1"/>
    </xf>
    <xf numFmtId="164" fontId="4" fillId="8" borderId="106" xfId="0" applyNumberFormat="1" applyFont="1" applyFill="1" applyBorder="1" applyAlignment="1">
      <alignment vertical="center" wrapText="1"/>
    </xf>
    <xf numFmtId="164" fontId="4" fillId="8" borderId="58" xfId="0" applyNumberFormat="1" applyFont="1" applyFill="1" applyBorder="1" applyAlignment="1">
      <alignment vertical="center" wrapText="1"/>
    </xf>
    <xf numFmtId="10" fontId="4" fillId="8" borderId="58" xfId="0" applyNumberFormat="1" applyFont="1" applyFill="1" applyBorder="1" applyAlignment="1">
      <alignment vertical="center" wrapText="1"/>
    </xf>
    <xf numFmtId="164" fontId="4" fillId="8" borderId="109" xfId="0" applyNumberFormat="1" applyFont="1" applyFill="1" applyBorder="1" applyAlignment="1">
      <alignment vertical="center" wrapText="1"/>
    </xf>
    <xf numFmtId="164" fontId="7" fillId="8" borderId="45" xfId="0" applyNumberFormat="1" applyFont="1" applyFill="1" applyBorder="1" applyAlignment="1">
      <alignment vertical="center"/>
    </xf>
    <xf numFmtId="164" fontId="7" fillId="8" borderId="47" xfId="0" applyNumberFormat="1" applyFont="1" applyFill="1" applyBorder="1" applyAlignment="1">
      <alignment vertical="center"/>
    </xf>
    <xf numFmtId="164" fontId="7" fillId="8" borderId="58" xfId="0" applyNumberFormat="1" applyFont="1" applyFill="1" applyBorder="1" applyAlignment="1">
      <alignment vertical="center"/>
    </xf>
    <xf numFmtId="164" fontId="7" fillId="8" borderId="52" xfId="0" applyNumberFormat="1" applyFont="1" applyFill="1" applyBorder="1" applyAlignment="1">
      <alignment vertical="center"/>
    </xf>
    <xf numFmtId="0" fontId="36" fillId="2" borderId="0" xfId="0" applyFont="1" applyFill="1" applyAlignment="1">
      <alignment horizontal="left" vertical="center" wrapText="1"/>
    </xf>
    <xf numFmtId="0" fontId="41" fillId="5" borderId="8" xfId="0" applyFont="1" applyFill="1" applyBorder="1" applyAlignment="1">
      <alignment vertical="center" wrapText="1"/>
    </xf>
    <xf numFmtId="0" fontId="41" fillId="5" borderId="9" xfId="0" applyFont="1" applyFill="1" applyBorder="1" applyAlignment="1">
      <alignment vertical="center" wrapText="1"/>
    </xf>
    <xf numFmtId="164" fontId="41" fillId="5" borderId="8" xfId="0" applyNumberFormat="1" applyFont="1" applyFill="1" applyBorder="1" applyAlignment="1">
      <alignment horizontal="right" vertical="center" wrapText="1"/>
    </xf>
    <xf numFmtId="164" fontId="16" fillId="5" borderId="74" xfId="0" applyNumberFormat="1" applyFont="1" applyFill="1" applyBorder="1" applyAlignment="1">
      <alignment vertical="center"/>
    </xf>
    <xf numFmtId="164" fontId="16" fillId="5" borderId="99" xfId="0" applyNumberFormat="1" applyFont="1" applyFill="1" applyBorder="1" applyAlignment="1">
      <alignment vertical="center"/>
    </xf>
    <xf numFmtId="164" fontId="42" fillId="2" borderId="53" xfId="0" applyNumberFormat="1" applyFont="1" applyFill="1" applyBorder="1" applyAlignment="1">
      <alignment horizontal="right" vertical="center" wrapText="1"/>
    </xf>
    <xf numFmtId="0" fontId="4" fillId="3" borderId="52" xfId="0" applyFont="1" applyFill="1" applyBorder="1" applyAlignment="1">
      <alignment vertical="center"/>
    </xf>
    <xf numFmtId="0" fontId="42" fillId="3" borderId="52" xfId="0" applyFont="1" applyFill="1" applyBorder="1" applyAlignment="1">
      <alignment horizontal="justify" vertical="center" wrapText="1"/>
    </xf>
    <xf numFmtId="164" fontId="42" fillId="3" borderId="53" xfId="0" applyNumberFormat="1" applyFont="1" applyFill="1" applyBorder="1" applyAlignment="1">
      <alignment horizontal="right" vertical="center" wrapText="1"/>
    </xf>
    <xf numFmtId="0" fontId="4" fillId="3" borderId="57" xfId="0" applyFont="1" applyFill="1" applyBorder="1" applyAlignment="1">
      <alignment vertical="center"/>
    </xf>
    <xf numFmtId="0" fontId="42" fillId="3" borderId="14" xfId="0" applyFont="1" applyFill="1" applyBorder="1" applyAlignment="1">
      <alignment horizontal="justify" vertical="center" wrapText="1"/>
    </xf>
    <xf numFmtId="164" fontId="42" fillId="3" borderId="15" xfId="0" applyNumberFormat="1" applyFont="1" applyFill="1" applyBorder="1" applyAlignment="1">
      <alignment horizontal="right" vertical="center" wrapText="1"/>
    </xf>
    <xf numFmtId="0" fontId="7" fillId="3" borderId="52" xfId="0" applyFont="1" applyFill="1" applyBorder="1"/>
    <xf numFmtId="164" fontId="7" fillId="3" borderId="53" xfId="0" applyNumberFormat="1" applyFont="1" applyFill="1" applyBorder="1" applyAlignment="1">
      <alignment horizontal="right" vertical="center"/>
    </xf>
    <xf numFmtId="0" fontId="7" fillId="3" borderId="14" xfId="0" applyFont="1" applyFill="1" applyBorder="1"/>
    <xf numFmtId="164" fontId="7" fillId="3" borderId="15" xfId="0" applyNumberFormat="1" applyFont="1" applyFill="1" applyBorder="1" applyAlignment="1">
      <alignment horizontal="right" vertical="center"/>
    </xf>
    <xf numFmtId="164" fontId="4" fillId="3" borderId="53" xfId="0" applyNumberFormat="1" applyFont="1" applyFill="1" applyBorder="1" applyAlignment="1">
      <alignment horizontal="right" vertical="center" wrapText="1"/>
    </xf>
    <xf numFmtId="0" fontId="7" fillId="3" borderId="17" xfId="0" applyFont="1" applyFill="1" applyBorder="1"/>
    <xf numFmtId="1" fontId="23" fillId="0" borderId="122" xfId="0" applyNumberFormat="1" applyFont="1" applyBorder="1" applyAlignment="1">
      <alignment horizontal="center" vertical="center"/>
    </xf>
    <xf numFmtId="0" fontId="23" fillId="0" borderId="139" xfId="0" applyFont="1" applyBorder="1" applyAlignment="1">
      <alignment vertical="center"/>
    </xf>
    <xf numFmtId="0" fontId="23" fillId="2" borderId="22" xfId="0" applyFont="1" applyFill="1" applyBorder="1"/>
    <xf numFmtId="0" fontId="40" fillId="2" borderId="7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164" fontId="7" fillId="0" borderId="70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16" fillId="0" borderId="16" xfId="0" applyNumberFormat="1" applyFont="1" applyFill="1" applyBorder="1" applyAlignment="1">
      <alignment vertical="center"/>
    </xf>
    <xf numFmtId="164" fontId="41" fillId="5" borderId="7" xfId="0" applyNumberFormat="1" applyFont="1" applyFill="1" applyBorder="1" applyAlignment="1">
      <alignment horizontal="right" vertical="center" wrapText="1"/>
    </xf>
    <xf numFmtId="164" fontId="41" fillId="5" borderId="74" xfId="0" applyNumberFormat="1" applyFont="1" applyFill="1" applyBorder="1" applyAlignment="1">
      <alignment horizontal="right" vertical="center" wrapText="1"/>
    </xf>
    <xf numFmtId="164" fontId="42" fillId="4" borderId="105" xfId="0" applyNumberFormat="1" applyFont="1" applyFill="1" applyBorder="1" applyAlignment="1">
      <alignment horizontal="right" vertical="center" wrapText="1"/>
    </xf>
    <xf numFmtId="164" fontId="42" fillId="0" borderId="104" xfId="0" applyNumberFormat="1" applyFont="1" applyBorder="1" applyAlignment="1">
      <alignment horizontal="right" vertical="center" wrapText="1"/>
    </xf>
    <xf numFmtId="164" fontId="42" fillId="0" borderId="67" xfId="0" applyNumberFormat="1" applyFont="1" applyBorder="1" applyAlignment="1">
      <alignment horizontal="right" vertical="center" wrapText="1"/>
    </xf>
    <xf numFmtId="164" fontId="42" fillId="0" borderId="105" xfId="0" applyNumberFormat="1" applyFont="1" applyBorder="1" applyAlignment="1">
      <alignment horizontal="right" vertical="center" wrapText="1"/>
    </xf>
    <xf numFmtId="164" fontId="7" fillId="2" borderId="104" xfId="0" applyNumberFormat="1" applyFont="1" applyFill="1" applyBorder="1" applyAlignment="1">
      <alignment horizontal="right" vertical="center"/>
    </xf>
    <xf numFmtId="164" fontId="7" fillId="2" borderId="64" xfId="0" applyNumberFormat="1" applyFont="1" applyFill="1" applyBorder="1" applyAlignment="1">
      <alignment horizontal="right" vertical="center"/>
    </xf>
    <xf numFmtId="164" fontId="41" fillId="5" borderId="99" xfId="0" applyNumberFormat="1" applyFont="1" applyFill="1" applyBorder="1" applyAlignment="1">
      <alignment horizontal="right" vertical="center" wrapText="1"/>
    </xf>
    <xf numFmtId="164" fontId="41" fillId="5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33" fillId="0" borderId="38" xfId="0" applyFont="1" applyFill="1" applyBorder="1" applyAlignment="1">
      <alignment vertical="center"/>
    </xf>
    <xf numFmtId="164" fontId="42" fillId="4" borderId="16" xfId="0" applyNumberFormat="1" applyFont="1" applyFill="1" applyBorder="1" applyAlignment="1">
      <alignment horizontal="right" vertical="center" wrapText="1"/>
    </xf>
    <xf numFmtId="164" fontId="41" fillId="5" borderId="18" xfId="0" applyNumberFormat="1" applyFont="1" applyFill="1" applyBorder="1" applyAlignment="1">
      <alignment horizontal="right" vertical="center" wrapText="1"/>
    </xf>
    <xf numFmtId="14" fontId="4" fillId="3" borderId="52" xfId="0" applyNumberFormat="1" applyFont="1" applyFill="1" applyBorder="1" applyAlignment="1">
      <alignment vertical="center"/>
    </xf>
    <xf numFmtId="0" fontId="42" fillId="3" borderId="52" xfId="0" applyNumberFormat="1" applyFont="1" applyFill="1" applyBorder="1" applyAlignment="1">
      <alignment horizontal="right" vertical="center" wrapText="1"/>
    </xf>
    <xf numFmtId="14" fontId="42" fillId="3" borderId="52" xfId="0" applyNumberFormat="1" applyFont="1" applyFill="1" applyBorder="1" applyAlignment="1">
      <alignment horizontal="right" vertical="center" wrapText="1"/>
    </xf>
    <xf numFmtId="0" fontId="42" fillId="3" borderId="53" xfId="0" applyFont="1" applyFill="1" applyBorder="1" applyAlignment="1">
      <alignment horizontal="justify" vertical="center" wrapText="1"/>
    </xf>
    <xf numFmtId="14" fontId="4" fillId="3" borderId="47" xfId="0" applyNumberFormat="1" applyFont="1" applyFill="1" applyBorder="1" applyAlignment="1">
      <alignment vertical="center"/>
    </xf>
    <xf numFmtId="14" fontId="4" fillId="3" borderId="16" xfId="0" applyNumberFormat="1" applyFont="1" applyFill="1" applyBorder="1" applyAlignment="1">
      <alignment vertical="center"/>
    </xf>
    <xf numFmtId="0" fontId="42" fillId="3" borderId="14" xfId="0" applyNumberFormat="1" applyFont="1" applyFill="1" applyBorder="1" applyAlignment="1">
      <alignment horizontal="right" vertical="center" wrapText="1"/>
    </xf>
    <xf numFmtId="14" fontId="42" fillId="3" borderId="14" xfId="0" applyNumberFormat="1" applyFont="1" applyFill="1" applyBorder="1" applyAlignment="1">
      <alignment horizontal="right" vertical="center" wrapText="1"/>
    </xf>
    <xf numFmtId="0" fontId="42" fillId="3" borderId="15" xfId="0" applyFont="1" applyFill="1" applyBorder="1" applyAlignment="1">
      <alignment horizontal="justify" vertical="center" wrapText="1"/>
    </xf>
    <xf numFmtId="164" fontId="42" fillId="3" borderId="52" xfId="0" applyNumberFormat="1" applyFont="1" applyFill="1" applyBorder="1" applyAlignment="1">
      <alignment horizontal="right" vertical="center" wrapText="1"/>
    </xf>
    <xf numFmtId="164" fontId="42" fillId="3" borderId="14" xfId="0" applyNumberFormat="1" applyFont="1" applyFill="1" applyBorder="1" applyAlignment="1">
      <alignment horizontal="right" vertical="center" wrapText="1"/>
    </xf>
    <xf numFmtId="14" fontId="7" fillId="3" borderId="56" xfId="0" applyNumberFormat="1" applyFont="1" applyFill="1" applyBorder="1"/>
    <xf numFmtId="0" fontId="7" fillId="3" borderId="52" xfId="0" applyNumberFormat="1" applyFont="1" applyFill="1" applyBorder="1" applyAlignment="1">
      <alignment horizontal="right" vertical="center"/>
    </xf>
    <xf numFmtId="14" fontId="7" fillId="3" borderId="52" xfId="0" applyNumberFormat="1" applyFont="1" applyFill="1" applyBorder="1" applyAlignment="1">
      <alignment horizontal="right" vertical="center"/>
    </xf>
    <xf numFmtId="0" fontId="7" fillId="3" borderId="53" xfId="0" applyFont="1" applyFill="1" applyBorder="1"/>
    <xf numFmtId="164" fontId="7" fillId="3" borderId="52" xfId="0" applyNumberFormat="1" applyFont="1" applyFill="1" applyBorder="1" applyAlignment="1">
      <alignment horizontal="right" vertical="center"/>
    </xf>
    <xf numFmtId="14" fontId="4" fillId="3" borderId="46" xfId="0" applyNumberFormat="1" applyFont="1" applyFill="1" applyBorder="1"/>
    <xf numFmtId="0" fontId="4" fillId="3" borderId="52" xfId="0" applyNumberFormat="1" applyFont="1" applyFill="1" applyBorder="1" applyAlignment="1">
      <alignment horizontal="right" vertical="center"/>
    </xf>
    <xf numFmtId="14" fontId="4" fillId="3" borderId="52" xfId="0" applyNumberFormat="1" applyFont="1" applyFill="1" applyBorder="1" applyAlignment="1">
      <alignment horizontal="right" vertical="center"/>
    </xf>
    <xf numFmtId="0" fontId="4" fillId="3" borderId="53" xfId="0" applyFont="1" applyFill="1" applyBorder="1"/>
    <xf numFmtId="164" fontId="4" fillId="3" borderId="52" xfId="0" applyNumberFormat="1" applyFont="1" applyFill="1" applyBorder="1" applyAlignment="1">
      <alignment horizontal="right" vertical="center"/>
    </xf>
    <xf numFmtId="14" fontId="4" fillId="3" borderId="46" xfId="0" applyNumberFormat="1" applyFont="1" applyFill="1" applyBorder="1" applyAlignment="1">
      <alignment vertical="center"/>
    </xf>
    <xf numFmtId="0" fontId="7" fillId="3" borderId="47" xfId="0" applyNumberFormat="1" applyFont="1" applyFill="1" applyBorder="1" applyAlignment="1">
      <alignment horizontal="right" vertical="center"/>
    </xf>
    <xf numFmtId="14" fontId="7" fillId="3" borderId="47" xfId="0" applyNumberFormat="1" applyFont="1" applyFill="1" applyBorder="1" applyAlignment="1">
      <alignment horizontal="right" vertical="center"/>
    </xf>
    <xf numFmtId="164" fontId="7" fillId="3" borderId="50" xfId="0" applyNumberFormat="1" applyFont="1" applyFill="1" applyBorder="1" applyAlignment="1">
      <alignment horizontal="right" vertical="center"/>
    </xf>
    <xf numFmtId="0" fontId="7" fillId="3" borderId="50" xfId="0" applyFont="1" applyFill="1" applyBorder="1"/>
    <xf numFmtId="164" fontId="7" fillId="3" borderId="47" xfId="0" applyNumberFormat="1" applyFont="1" applyFill="1" applyBorder="1" applyAlignment="1">
      <alignment horizontal="right" vertical="center"/>
    </xf>
    <xf numFmtId="14" fontId="7" fillId="3" borderId="16" xfId="0" applyNumberFormat="1" applyFont="1" applyFill="1" applyBorder="1" applyAlignment="1">
      <alignment vertical="center"/>
    </xf>
    <xf numFmtId="0" fontId="7" fillId="3" borderId="58" xfId="0" applyNumberFormat="1" applyFont="1" applyFill="1" applyBorder="1" applyAlignment="1">
      <alignment horizontal="right" vertical="center"/>
    </xf>
    <xf numFmtId="14" fontId="7" fillId="3" borderId="14" xfId="0" applyNumberFormat="1" applyFont="1" applyFill="1" applyBorder="1" applyAlignment="1">
      <alignment horizontal="right" vertical="center"/>
    </xf>
    <xf numFmtId="0" fontId="7" fillId="3" borderId="15" xfId="0" applyFont="1" applyFill="1" applyBorder="1"/>
    <xf numFmtId="164" fontId="7" fillId="3" borderId="14" xfId="0" applyNumberFormat="1" applyFont="1" applyFill="1" applyBorder="1" applyAlignment="1">
      <alignment horizontal="right" vertical="center"/>
    </xf>
    <xf numFmtId="164" fontId="41" fillId="5" borderId="17" xfId="0" applyNumberFormat="1" applyFont="1" applyFill="1" applyBorder="1" applyAlignment="1">
      <alignment horizontal="center" vertical="center" wrapText="1"/>
    </xf>
    <xf numFmtId="164" fontId="41" fillId="5" borderId="64" xfId="0" applyNumberFormat="1" applyFont="1" applyFill="1" applyBorder="1" applyAlignment="1">
      <alignment horizontal="center" vertical="center" wrapText="1"/>
    </xf>
    <xf numFmtId="164" fontId="41" fillId="5" borderId="38" xfId="0" applyNumberFormat="1" applyFont="1" applyFill="1" applyBorder="1" applyAlignment="1">
      <alignment horizontal="center" vertical="center" wrapText="1"/>
    </xf>
    <xf numFmtId="164" fontId="42" fillId="3" borderId="56" xfId="0" applyNumberFormat="1" applyFont="1" applyFill="1" applyBorder="1" applyAlignment="1">
      <alignment horizontal="right" vertical="center" wrapText="1"/>
    </xf>
    <xf numFmtId="164" fontId="42" fillId="3" borderId="16" xfId="0" applyNumberFormat="1" applyFont="1" applyFill="1" applyBorder="1" applyAlignment="1">
      <alignment horizontal="right" vertical="center" wrapText="1"/>
    </xf>
    <xf numFmtId="164" fontId="7" fillId="3" borderId="56" xfId="0" applyNumberFormat="1" applyFont="1" applyFill="1" applyBorder="1" applyAlignment="1">
      <alignment horizontal="right" vertical="center"/>
    </xf>
    <xf numFmtId="164" fontId="4" fillId="3" borderId="56" xfId="0" applyNumberFormat="1" applyFont="1" applyFill="1" applyBorder="1" applyAlignment="1">
      <alignment horizontal="right" vertical="center"/>
    </xf>
    <xf numFmtId="164" fontId="7" fillId="3" borderId="46" xfId="0" applyNumberFormat="1" applyFont="1" applyFill="1" applyBorder="1" applyAlignment="1">
      <alignment horizontal="right" vertical="center"/>
    </xf>
    <xf numFmtId="164" fontId="7" fillId="3" borderId="16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5" borderId="8" xfId="0" applyFont="1" applyFill="1" applyBorder="1" applyAlignment="1">
      <alignment horizontal="center" vertical="center" wrapText="1"/>
    </xf>
    <xf numFmtId="164" fontId="42" fillId="3" borderId="53" xfId="0" applyNumberFormat="1" applyFont="1" applyFill="1" applyBorder="1" applyAlignment="1">
      <alignment horizontal="left" vertical="center" wrapText="1"/>
    </xf>
    <xf numFmtId="164" fontId="42" fillId="3" borderId="54" xfId="0" applyNumberFormat="1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left" vertical="center" wrapText="1"/>
    </xf>
    <xf numFmtId="0" fontId="4" fillId="3" borderId="55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164" fontId="4" fillId="3" borderId="50" xfId="0" applyNumberFormat="1" applyFont="1" applyFill="1" applyBorder="1" applyAlignment="1">
      <alignment horizontal="right" vertical="center" wrapText="1"/>
    </xf>
    <xf numFmtId="8" fontId="5" fillId="3" borderId="15" xfId="0" applyNumberFormat="1" applyFont="1" applyFill="1" applyBorder="1" applyAlignment="1">
      <alignment horizontal="left" vertical="center" wrapText="1"/>
    </xf>
    <xf numFmtId="8" fontId="5" fillId="3" borderId="0" xfId="0" applyNumberFormat="1" applyFont="1" applyFill="1" applyBorder="1" applyAlignment="1">
      <alignment horizontal="left" vertical="center" wrapText="1"/>
    </xf>
    <xf numFmtId="164" fontId="4" fillId="3" borderId="102" xfId="0" applyNumberFormat="1" applyFont="1" applyFill="1" applyBorder="1" applyAlignment="1">
      <alignment horizontal="right" vertical="center" wrapText="1"/>
    </xf>
    <xf numFmtId="164" fontId="16" fillId="5" borderId="7" xfId="0" applyNumberFormat="1" applyFont="1" applyFill="1" applyBorder="1" applyAlignment="1">
      <alignment horizontal="right" vertical="center"/>
    </xf>
    <xf numFmtId="164" fontId="42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4" fontId="42" fillId="3" borderId="56" xfId="0" applyNumberFormat="1" applyFont="1" applyFill="1" applyBorder="1" applyAlignment="1">
      <alignment horizontal="center" vertical="center" wrapText="1"/>
    </xf>
    <xf numFmtId="164" fontId="42" fillId="3" borderId="56" xfId="0" applyNumberFormat="1" applyFont="1" applyFill="1" applyBorder="1" applyAlignment="1">
      <alignment horizontal="left" vertical="center" wrapText="1"/>
    </xf>
    <xf numFmtId="14" fontId="42" fillId="3" borderId="16" xfId="0" applyNumberFormat="1" applyFont="1" applyFill="1" applyBorder="1" applyAlignment="1">
      <alignment horizontal="center" vertical="center" wrapText="1"/>
    </xf>
    <xf numFmtId="164" fontId="42" fillId="3" borderId="16" xfId="0" applyNumberFormat="1" applyFont="1" applyFill="1" applyBorder="1" applyAlignment="1">
      <alignment horizontal="left" vertical="center" wrapText="1"/>
    </xf>
    <xf numFmtId="14" fontId="42" fillId="3" borderId="14" xfId="0" applyNumberFormat="1" applyFont="1" applyFill="1" applyBorder="1" applyAlignment="1">
      <alignment horizontal="center" vertical="center" wrapText="1"/>
    </xf>
    <xf numFmtId="14" fontId="7" fillId="3" borderId="56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14" fontId="7" fillId="3" borderId="52" xfId="0" applyNumberFormat="1" applyFont="1" applyFill="1" applyBorder="1" applyAlignment="1">
      <alignment horizontal="center" vertical="center"/>
    </xf>
    <xf numFmtId="14" fontId="4" fillId="3" borderId="46" xfId="0" applyNumberFormat="1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left" vertical="center"/>
    </xf>
    <xf numFmtId="14" fontId="4" fillId="3" borderId="47" xfId="0" applyNumberFormat="1" applyFont="1" applyFill="1" applyBorder="1" applyAlignment="1">
      <alignment horizontal="center" vertical="center"/>
    </xf>
    <xf numFmtId="14" fontId="7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/>
    </xf>
    <xf numFmtId="14" fontId="7" fillId="3" borderId="14" xfId="0" applyNumberFormat="1" applyFont="1" applyFill="1" applyBorder="1" applyAlignment="1">
      <alignment horizontal="center" vertical="center"/>
    </xf>
    <xf numFmtId="14" fontId="7" fillId="3" borderId="46" xfId="0" applyNumberFormat="1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left" vertical="center"/>
    </xf>
    <xf numFmtId="14" fontId="7" fillId="3" borderId="47" xfId="0" applyNumberFormat="1" applyFont="1" applyFill="1" applyBorder="1" applyAlignment="1">
      <alignment horizontal="center" vertical="center"/>
    </xf>
    <xf numFmtId="14" fontId="4" fillId="3" borderId="56" xfId="0" applyNumberFormat="1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left" vertical="center" wrapText="1"/>
    </xf>
    <xf numFmtId="14" fontId="4" fillId="3" borderId="52" xfId="0" applyNumberFormat="1" applyFont="1" applyFill="1" applyBorder="1" applyAlignment="1">
      <alignment horizontal="center" vertical="center" wrapText="1"/>
    </xf>
    <xf numFmtId="14" fontId="4" fillId="3" borderId="4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164" fontId="42" fillId="4" borderId="0" xfId="0" applyNumberFormat="1" applyFont="1" applyFill="1" applyBorder="1" applyAlignment="1">
      <alignment horizontal="left" vertical="center" wrapText="1"/>
    </xf>
    <xf numFmtId="0" fontId="42" fillId="3" borderId="14" xfId="0" applyFont="1" applyFill="1" applyBorder="1" applyAlignment="1">
      <alignment horizontal="left" vertical="center" wrapText="1"/>
    </xf>
    <xf numFmtId="164" fontId="42" fillId="3" borderId="15" xfId="0" applyNumberFormat="1" applyFont="1" applyFill="1" applyBorder="1" applyAlignment="1">
      <alignment horizontal="left" vertical="center" wrapText="1"/>
    </xf>
    <xf numFmtId="164" fontId="42" fillId="3" borderId="0" xfId="0" applyNumberFormat="1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4" fillId="3" borderId="47" xfId="0" applyFont="1" applyFill="1" applyBorder="1"/>
    <xf numFmtId="0" fontId="4" fillId="3" borderId="50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50" xfId="0" applyFont="1" applyFill="1" applyBorder="1"/>
    <xf numFmtId="164" fontId="4" fillId="3" borderId="50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47" xfId="0" applyFont="1" applyFill="1" applyBorder="1"/>
    <xf numFmtId="0" fontId="7" fillId="3" borderId="50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31" fillId="3" borderId="47" xfId="0" applyFont="1" applyFill="1" applyBorder="1" applyAlignment="1">
      <alignment vertical="center"/>
    </xf>
    <xf numFmtId="0" fontId="4" fillId="3" borderId="53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32" fillId="3" borderId="14" xfId="0" applyFont="1" applyFill="1" applyBorder="1" applyAlignment="1">
      <alignment horizontal="right" vertical="center" wrapText="1"/>
    </xf>
    <xf numFmtId="164" fontId="4" fillId="3" borderId="15" xfId="0" applyNumberFormat="1" applyFont="1" applyFill="1" applyBorder="1" applyAlignment="1">
      <alignment horizontal="right" vertical="center" wrapText="1"/>
    </xf>
    <xf numFmtId="0" fontId="54" fillId="0" borderId="0" xfId="0" applyFont="1" applyBorder="1" applyAlignment="1">
      <alignment vertical="center"/>
    </xf>
    <xf numFmtId="0" fontId="52" fillId="0" borderId="38" xfId="0" applyFont="1" applyFill="1" applyBorder="1" applyAlignment="1">
      <alignment vertical="center"/>
    </xf>
    <xf numFmtId="164" fontId="42" fillId="4" borderId="10" xfId="0" applyNumberFormat="1" applyFont="1" applyFill="1" applyBorder="1" applyAlignment="1">
      <alignment horizontal="left" vertical="center" wrapText="1"/>
    </xf>
    <xf numFmtId="164" fontId="41" fillId="4" borderId="14" xfId="0" applyNumberFormat="1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 wrapText="1"/>
    </xf>
    <xf numFmtId="164" fontId="16" fillId="5" borderId="98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164" fontId="42" fillId="2" borderId="50" xfId="0" applyNumberFormat="1" applyFont="1" applyFill="1" applyBorder="1" applyAlignment="1">
      <alignment horizontal="right" vertical="center" wrapText="1"/>
    </xf>
    <xf numFmtId="164" fontId="41" fillId="4" borderId="0" xfId="0" applyNumberFormat="1" applyFont="1" applyFill="1" applyBorder="1" applyAlignment="1">
      <alignment horizontal="right" vertical="center" wrapText="1"/>
    </xf>
    <xf numFmtId="164" fontId="42" fillId="2" borderId="54" xfId="0" applyNumberFormat="1" applyFont="1" applyFill="1" applyBorder="1" applyAlignment="1">
      <alignment horizontal="right" vertical="center" wrapText="1"/>
    </xf>
    <xf numFmtId="164" fontId="7" fillId="4" borderId="0" xfId="0" applyNumberFormat="1" applyFont="1" applyFill="1" applyBorder="1" applyAlignment="1">
      <alignment horizontal="right" vertical="center"/>
    </xf>
    <xf numFmtId="164" fontId="7" fillId="2" borderId="54" xfId="0" applyNumberFormat="1" applyFont="1" applyFill="1" applyBorder="1" applyAlignment="1">
      <alignment horizontal="right" vertical="center"/>
    </xf>
    <xf numFmtId="164" fontId="5" fillId="4" borderId="0" xfId="0" applyNumberFormat="1" applyFont="1" applyFill="1" applyBorder="1" applyAlignment="1">
      <alignment horizontal="right" vertical="center" wrapText="1"/>
    </xf>
    <xf numFmtId="164" fontId="4" fillId="2" borderId="54" xfId="0" applyNumberFormat="1" applyFont="1" applyFill="1" applyBorder="1" applyAlignment="1">
      <alignment horizontal="right" vertical="center" wrapText="1"/>
    </xf>
    <xf numFmtId="164" fontId="4" fillId="2" borderId="55" xfId="0" applyNumberFormat="1" applyFont="1" applyFill="1" applyBorder="1" applyAlignment="1">
      <alignment horizontal="right" vertical="center" wrapText="1"/>
    </xf>
    <xf numFmtId="164" fontId="42" fillId="4" borderId="149" xfId="0" applyNumberFormat="1" applyFont="1" applyFill="1" applyBorder="1" applyAlignment="1">
      <alignment horizontal="left" vertical="center" wrapText="1"/>
    </xf>
    <xf numFmtId="164" fontId="42" fillId="2" borderId="151" xfId="0" applyNumberFormat="1" applyFont="1" applyFill="1" applyBorder="1" applyAlignment="1">
      <alignment horizontal="right" vertical="center" wrapText="1"/>
    </xf>
    <xf numFmtId="164" fontId="42" fillId="2" borderId="152" xfId="0" applyNumberFormat="1" applyFont="1" applyFill="1" applyBorder="1" applyAlignment="1">
      <alignment horizontal="right" vertical="center" wrapText="1"/>
    </xf>
    <xf numFmtId="164" fontId="42" fillId="2" borderId="149" xfId="0" applyNumberFormat="1" applyFont="1" applyFill="1" applyBorder="1" applyAlignment="1">
      <alignment horizontal="right" vertical="center" wrapText="1"/>
    </xf>
    <xf numFmtId="164" fontId="41" fillId="4" borderId="149" xfId="0" applyNumberFormat="1" applyFont="1" applyFill="1" applyBorder="1" applyAlignment="1">
      <alignment horizontal="right" vertical="center" wrapText="1"/>
    </xf>
    <xf numFmtId="164" fontId="4" fillId="2" borderId="152" xfId="0" applyNumberFormat="1" applyFont="1" applyFill="1" applyBorder="1" applyAlignment="1">
      <alignment horizontal="right" vertical="center"/>
    </xf>
    <xf numFmtId="164" fontId="7" fillId="2" borderId="149" xfId="0" applyNumberFormat="1" applyFont="1" applyFill="1" applyBorder="1" applyAlignment="1">
      <alignment horizontal="right" vertical="center"/>
    </xf>
    <xf numFmtId="164" fontId="7" fillId="4" borderId="149" xfId="0" applyNumberFormat="1" applyFont="1" applyFill="1" applyBorder="1" applyAlignment="1">
      <alignment horizontal="right" vertical="center"/>
    </xf>
    <xf numFmtId="164" fontId="7" fillId="2" borderId="151" xfId="0" applyNumberFormat="1" applyFont="1" applyFill="1" applyBorder="1" applyAlignment="1">
      <alignment horizontal="right" vertical="center"/>
    </xf>
    <xf numFmtId="164" fontId="7" fillId="2" borderId="152" xfId="0" applyNumberFormat="1" applyFont="1" applyFill="1" applyBorder="1" applyAlignment="1">
      <alignment horizontal="right" vertical="center"/>
    </xf>
    <xf numFmtId="164" fontId="5" fillId="4" borderId="149" xfId="0" applyNumberFormat="1" applyFont="1" applyFill="1" applyBorder="1" applyAlignment="1">
      <alignment horizontal="right" vertical="center" wrapText="1"/>
    </xf>
    <xf numFmtId="164" fontId="4" fillId="2" borderId="151" xfId="0" applyNumberFormat="1" applyFont="1" applyFill="1" applyBorder="1" applyAlignment="1">
      <alignment horizontal="right" vertical="center" wrapText="1"/>
    </xf>
    <xf numFmtId="164" fontId="4" fillId="2" borderId="152" xfId="0" applyNumberFormat="1" applyFont="1" applyFill="1" applyBorder="1" applyAlignment="1">
      <alignment horizontal="right" vertical="center" wrapText="1"/>
    </xf>
    <xf numFmtId="164" fontId="4" fillId="2" borderId="149" xfId="0" applyNumberFormat="1" applyFont="1" applyFill="1" applyBorder="1" applyAlignment="1">
      <alignment horizontal="right" vertical="center" wrapText="1"/>
    </xf>
    <xf numFmtId="164" fontId="41" fillId="5" borderId="150" xfId="0" applyNumberFormat="1" applyFont="1" applyFill="1" applyBorder="1" applyAlignment="1">
      <alignment horizontal="center" vertical="center" wrapText="1"/>
    </xf>
    <xf numFmtId="0" fontId="11" fillId="0" borderId="141" xfId="0" applyFont="1" applyFill="1" applyBorder="1" applyAlignment="1">
      <alignment horizontal="center" vertical="center"/>
    </xf>
    <xf numFmtId="14" fontId="42" fillId="3" borderId="52" xfId="0" applyNumberFormat="1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vertical="center"/>
    </xf>
    <xf numFmtId="164" fontId="42" fillId="3" borderId="52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164" fontId="42" fillId="3" borderId="14" xfId="0" applyNumberFormat="1" applyFont="1" applyFill="1" applyBorder="1" applyAlignment="1">
      <alignment horizontal="left" vertical="center" wrapText="1"/>
    </xf>
    <xf numFmtId="164" fontId="42" fillId="3" borderId="124" xfId="0" applyNumberFormat="1" applyFont="1" applyFill="1" applyBorder="1" applyAlignment="1">
      <alignment horizontal="right" vertical="center" wrapText="1"/>
    </xf>
    <xf numFmtId="0" fontId="7" fillId="3" borderId="56" xfId="0" applyFont="1" applyFill="1" applyBorder="1"/>
    <xf numFmtId="0" fontId="7" fillId="3" borderId="52" xfId="0" applyFont="1" applyFill="1" applyBorder="1" applyAlignment="1">
      <alignment horizontal="left" vertical="center"/>
    </xf>
    <xf numFmtId="0" fontId="4" fillId="3" borderId="46" xfId="0" applyFont="1" applyFill="1" applyBorder="1"/>
    <xf numFmtId="0" fontId="4" fillId="3" borderId="47" xfId="0" applyFont="1" applyFill="1" applyBorder="1" applyAlignment="1">
      <alignment horizontal="left" vertical="center"/>
    </xf>
    <xf numFmtId="164" fontId="4" fillId="3" borderId="46" xfId="0" applyNumberFormat="1" applyFont="1" applyFill="1" applyBorder="1" applyAlignment="1">
      <alignment horizontal="right" vertical="center"/>
    </xf>
    <xf numFmtId="0" fontId="7" fillId="3" borderId="16" xfId="0" applyFont="1" applyFill="1" applyBorder="1"/>
    <xf numFmtId="0" fontId="7" fillId="3" borderId="14" xfId="0" applyFont="1" applyFill="1" applyBorder="1" applyAlignment="1">
      <alignment horizontal="left" vertical="center"/>
    </xf>
    <xf numFmtId="0" fontId="7" fillId="3" borderId="47" xfId="0" applyFont="1" applyFill="1" applyBorder="1" applyAlignment="1">
      <alignment horizontal="left" vertical="center"/>
    </xf>
    <xf numFmtId="0" fontId="31" fillId="3" borderId="46" xfId="0" applyFont="1" applyFill="1" applyBorder="1" applyAlignment="1">
      <alignment vertical="center"/>
    </xf>
    <xf numFmtId="164" fontId="4" fillId="3" borderId="52" xfId="0" applyNumberFormat="1" applyFont="1" applyFill="1" applyBorder="1" applyAlignment="1">
      <alignment horizontal="right" vertical="center" wrapText="1"/>
    </xf>
    <xf numFmtId="164" fontId="4" fillId="3" borderId="47" xfId="0" applyNumberFormat="1" applyFont="1" applyFill="1" applyBorder="1" applyAlignment="1">
      <alignment horizontal="right" vertical="center" wrapText="1"/>
    </xf>
    <xf numFmtId="14" fontId="5" fillId="3" borderId="16" xfId="0" applyNumberFormat="1" applyFont="1" applyFill="1" applyBorder="1" applyAlignment="1">
      <alignment horizontal="center" vertical="center" wrapText="1"/>
    </xf>
    <xf numFmtId="8" fontId="5" fillId="3" borderId="16" xfId="0" applyNumberFormat="1" applyFont="1" applyFill="1" applyBorder="1" applyAlignment="1">
      <alignment horizontal="left" vertical="center" wrapText="1"/>
    </xf>
    <xf numFmtId="14" fontId="5" fillId="3" borderId="14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right" vertical="center" wrapText="1"/>
    </xf>
    <xf numFmtId="164" fontId="42" fillId="3" borderId="57" xfId="0" applyNumberFormat="1" applyFont="1" applyFill="1" applyBorder="1" applyAlignment="1">
      <alignment horizontal="right" vertical="center" wrapText="1"/>
    </xf>
    <xf numFmtId="164" fontId="4" fillId="3" borderId="47" xfId="0" applyNumberFormat="1" applyFont="1" applyFill="1" applyBorder="1" applyAlignment="1">
      <alignment horizontal="right" vertical="center"/>
    </xf>
    <xf numFmtId="164" fontId="55" fillId="5" borderId="73" xfId="0" applyNumberFormat="1" applyFont="1" applyFill="1" applyBorder="1" applyAlignment="1">
      <alignment horizontal="right" vertical="center"/>
    </xf>
    <xf numFmtId="164" fontId="55" fillId="5" borderId="69" xfId="0" applyNumberFormat="1" applyFont="1" applyFill="1" applyBorder="1" applyAlignment="1">
      <alignment horizontal="right" vertical="center"/>
    </xf>
    <xf numFmtId="164" fontId="27" fillId="5" borderId="153" xfId="0" applyNumberFormat="1" applyFont="1" applyFill="1" applyBorder="1" applyAlignment="1">
      <alignment horizontal="right" vertical="center"/>
    </xf>
    <xf numFmtId="0" fontId="23" fillId="0" borderId="120" xfId="0" applyFont="1" applyBorder="1" applyAlignment="1">
      <alignment horizontal="left" vertical="center"/>
    </xf>
    <xf numFmtId="0" fontId="35" fillId="2" borderId="22" xfId="0" applyFont="1" applyFill="1" applyBorder="1" applyAlignment="1">
      <alignment vertical="center" wrapText="1"/>
    </xf>
    <xf numFmtId="164" fontId="7" fillId="0" borderId="44" xfId="0" applyNumberFormat="1" applyFont="1" applyBorder="1" applyAlignment="1">
      <alignment horizontal="right" vertical="center"/>
    </xf>
    <xf numFmtId="164" fontId="5" fillId="0" borderId="46" xfId="0" applyNumberFormat="1" applyFont="1" applyFill="1" applyBorder="1" applyAlignment="1" applyProtection="1">
      <alignment horizontal="right" vertical="center" wrapText="1"/>
    </xf>
    <xf numFmtId="164" fontId="7" fillId="0" borderId="56" xfId="0" applyNumberFormat="1" applyFont="1" applyBorder="1" applyAlignment="1">
      <alignment horizontal="right" vertical="center"/>
    </xf>
    <xf numFmtId="164" fontId="7" fillId="0" borderId="46" xfId="0" applyNumberFormat="1" applyFont="1" applyBorder="1" applyAlignment="1">
      <alignment horizontal="right" vertical="center"/>
    </xf>
    <xf numFmtId="164" fontId="46" fillId="0" borderId="46" xfId="0" applyNumberFormat="1" applyFont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right" vertical="center" wrapText="1"/>
    </xf>
    <xf numFmtId="44" fontId="42" fillId="0" borderId="66" xfId="0" applyNumberFormat="1" applyFont="1" applyFill="1" applyBorder="1" applyAlignment="1">
      <alignment horizontal="justify" vertical="center" wrapText="1"/>
    </xf>
    <xf numFmtId="44" fontId="42" fillId="0" borderId="68" xfId="0" applyNumberFormat="1" applyFont="1" applyFill="1" applyBorder="1" applyAlignment="1">
      <alignment horizontal="justify" vertical="center" wrapText="1"/>
    </xf>
    <xf numFmtId="44" fontId="42" fillId="0" borderId="103" xfId="0" applyNumberFormat="1" applyFont="1" applyFill="1" applyBorder="1" applyAlignment="1">
      <alignment horizontal="justify" vertical="center" wrapText="1"/>
    </xf>
    <xf numFmtId="0" fontId="41" fillId="5" borderId="14" xfId="0" applyFont="1" applyFill="1" applyBorder="1" applyAlignment="1">
      <alignment horizontal="center" vertical="center" wrapText="1"/>
    </xf>
    <xf numFmtId="164" fontId="41" fillId="5" borderId="14" xfId="0" applyNumberFormat="1" applyFont="1" applyFill="1" applyBorder="1" applyAlignment="1">
      <alignment horizontal="center" vertical="center" wrapText="1"/>
    </xf>
    <xf numFmtId="0" fontId="41" fillId="5" borderId="12" xfId="0" applyFont="1" applyFill="1" applyBorder="1" applyAlignment="1">
      <alignment horizontal="center" vertical="center" wrapText="1"/>
    </xf>
    <xf numFmtId="0" fontId="41" fillId="5" borderId="89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71" xfId="0" applyFont="1" applyFill="1" applyBorder="1" applyAlignment="1" applyProtection="1">
      <alignment horizontal="center" vertical="center" wrapText="1"/>
    </xf>
    <xf numFmtId="44" fontId="16" fillId="5" borderId="8" xfId="0" applyNumberFormat="1" applyFont="1" applyFill="1" applyBorder="1" applyAlignment="1">
      <alignment horizontal="right" vertical="center"/>
    </xf>
    <xf numFmtId="0" fontId="5" fillId="5" borderId="73" xfId="0" applyFont="1" applyFill="1" applyBorder="1" applyAlignment="1" applyProtection="1">
      <alignment horizontal="right" vertical="center" wrapText="1"/>
    </xf>
    <xf numFmtId="164" fontId="42" fillId="8" borderId="45" xfId="0" applyNumberFormat="1" applyFont="1" applyFill="1" applyBorder="1" applyAlignment="1">
      <alignment horizontal="right" vertical="center" wrapText="1"/>
    </xf>
    <xf numFmtId="164" fontId="42" fillId="8" borderId="47" xfId="0" applyNumberFormat="1" applyFont="1" applyFill="1" applyBorder="1" applyAlignment="1">
      <alignment horizontal="right" vertical="center" wrapText="1"/>
    </xf>
    <xf numFmtId="164" fontId="42" fillId="8" borderId="48" xfId="0" applyNumberFormat="1" applyFont="1" applyFill="1" applyBorder="1" applyAlignment="1">
      <alignment horizontal="right" vertical="center" wrapText="1"/>
    </xf>
    <xf numFmtId="164" fontId="42" fillId="8" borderId="50" xfId="0" applyNumberFormat="1" applyFont="1" applyFill="1" applyBorder="1" applyAlignment="1">
      <alignment horizontal="right" vertical="center" wrapText="1"/>
    </xf>
    <xf numFmtId="0" fontId="42" fillId="10" borderId="45" xfId="0" applyFont="1" applyFill="1" applyBorder="1" applyAlignment="1">
      <alignment horizontal="center" vertical="center" wrapText="1"/>
    </xf>
    <xf numFmtId="14" fontId="42" fillId="10" borderId="44" xfId="0" applyNumberFormat="1" applyFont="1" applyFill="1" applyBorder="1" applyAlignment="1">
      <alignment horizontal="center" vertical="center" wrapText="1"/>
    </xf>
    <xf numFmtId="164" fontId="42" fillId="10" borderId="45" xfId="0" applyNumberFormat="1" applyFont="1" applyFill="1" applyBorder="1" applyAlignment="1">
      <alignment horizontal="right" vertical="center" wrapText="1"/>
    </xf>
    <xf numFmtId="0" fontId="42" fillId="10" borderId="47" xfId="0" applyFont="1" applyFill="1" applyBorder="1" applyAlignment="1">
      <alignment horizontal="center" vertical="center" wrapText="1"/>
    </xf>
    <xf numFmtId="14" fontId="42" fillId="10" borderId="47" xfId="0" applyNumberFormat="1" applyFont="1" applyFill="1" applyBorder="1" applyAlignment="1">
      <alignment horizontal="center" vertical="center" wrapText="1"/>
    </xf>
    <xf numFmtId="164" fontId="42" fillId="10" borderId="47" xfId="0" applyNumberFormat="1" applyFont="1" applyFill="1" applyBorder="1" applyAlignment="1">
      <alignment horizontal="right" vertical="center" wrapText="1"/>
    </xf>
    <xf numFmtId="0" fontId="7" fillId="10" borderId="47" xfId="0" applyFont="1" applyFill="1" applyBorder="1" applyAlignment="1">
      <alignment horizontal="center"/>
    </xf>
    <xf numFmtId="14" fontId="7" fillId="10" borderId="47" xfId="0" applyNumberFormat="1" applyFont="1" applyFill="1" applyBorder="1" applyAlignment="1">
      <alignment horizontal="center" vertical="center"/>
    </xf>
    <xf numFmtId="164" fontId="7" fillId="10" borderId="47" xfId="0" applyNumberFormat="1" applyFont="1" applyFill="1" applyBorder="1" applyAlignment="1">
      <alignment horizontal="right"/>
    </xf>
    <xf numFmtId="0" fontId="42" fillId="10" borderId="45" xfId="0" applyNumberFormat="1" applyFont="1" applyFill="1" applyBorder="1" applyAlignment="1">
      <alignment horizontal="center" vertical="center" wrapText="1"/>
    </xf>
    <xf numFmtId="0" fontId="42" fillId="10" borderId="4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>
      <alignment horizontal="right"/>
    </xf>
    <xf numFmtId="0" fontId="5" fillId="0" borderId="16" xfId="0" applyFont="1" applyFill="1" applyBorder="1" applyAlignment="1" applyProtection="1">
      <alignment horizontal="right" vertical="center" wrapText="1"/>
    </xf>
    <xf numFmtId="0" fontId="41" fillId="0" borderId="38" xfId="0" applyFont="1" applyFill="1" applyBorder="1" applyAlignment="1">
      <alignment vertical="center" wrapText="1"/>
    </xf>
    <xf numFmtId="0" fontId="41" fillId="0" borderId="42" xfId="0" applyFont="1" applyFill="1" applyBorder="1" applyAlignment="1">
      <alignment vertical="center" wrapText="1"/>
    </xf>
    <xf numFmtId="0" fontId="4" fillId="5" borderId="8" xfId="0" applyNumberFormat="1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4" fontId="4" fillId="0" borderId="66" xfId="0" applyNumberFormat="1" applyFont="1" applyFill="1" applyBorder="1" applyAlignment="1">
      <alignment horizontal="right" vertical="center" wrapText="1"/>
    </xf>
    <xf numFmtId="0" fontId="4" fillId="0" borderId="65" xfId="0" applyFont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right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164" fontId="5" fillId="5" borderId="73" xfId="0" applyNumberFormat="1" applyFont="1" applyFill="1" applyBorder="1" applyAlignment="1">
      <alignment vertical="center"/>
    </xf>
    <xf numFmtId="164" fontId="41" fillId="5" borderId="10" xfId="0" applyNumberFormat="1" applyFont="1" applyFill="1" applyBorder="1" applyAlignment="1">
      <alignment horizontal="center" vertical="center" wrapText="1"/>
    </xf>
    <xf numFmtId="164" fontId="41" fillId="5" borderId="13" xfId="0" applyNumberFormat="1" applyFont="1" applyFill="1" applyBorder="1" applyAlignment="1">
      <alignment horizontal="center" vertical="center" wrapText="1"/>
    </xf>
    <xf numFmtId="164" fontId="41" fillId="5" borderId="61" xfId="0" applyNumberFormat="1" applyFont="1" applyFill="1" applyBorder="1" applyAlignment="1">
      <alignment horizontal="center" vertical="center" wrapText="1"/>
    </xf>
    <xf numFmtId="164" fontId="41" fillId="5" borderId="62" xfId="0" applyNumberFormat="1" applyFont="1" applyFill="1" applyBorder="1" applyAlignment="1">
      <alignment horizontal="center" vertical="center" wrapText="1"/>
    </xf>
    <xf numFmtId="164" fontId="41" fillId="5" borderId="16" xfId="0" applyNumberFormat="1" applyFont="1" applyFill="1" applyBorder="1" applyAlignment="1">
      <alignment horizontal="center" vertical="center" wrapText="1"/>
    </xf>
    <xf numFmtId="164" fontId="5" fillId="5" borderId="99" xfId="0" applyNumberFormat="1" applyFont="1" applyFill="1" applyBorder="1" applyAlignment="1">
      <alignment vertical="center"/>
    </xf>
    <xf numFmtId="164" fontId="5" fillId="5" borderId="83" xfId="0" applyNumberFormat="1" applyFont="1" applyFill="1" applyBorder="1" applyAlignment="1">
      <alignment vertical="center"/>
    </xf>
    <xf numFmtId="0" fontId="4" fillId="5" borderId="82" xfId="0" applyFont="1" applyFill="1" applyBorder="1" applyAlignment="1">
      <alignment vertical="center"/>
    </xf>
    <xf numFmtId="0" fontId="8" fillId="0" borderId="133" xfId="0" applyFont="1" applyBorder="1" applyAlignment="1">
      <alignment vertical="center"/>
    </xf>
    <xf numFmtId="164" fontId="4" fillId="0" borderId="62" xfId="0" applyNumberFormat="1" applyFont="1" applyBorder="1" applyAlignment="1">
      <alignment vertical="center"/>
    </xf>
    <xf numFmtId="164" fontId="27" fillId="5" borderId="147" xfId="0" applyNumberFormat="1" applyFont="1" applyFill="1" applyBorder="1" applyAlignment="1">
      <alignment vertical="center"/>
    </xf>
    <xf numFmtId="0" fontId="4" fillId="5" borderId="63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164" fontId="4" fillId="0" borderId="65" xfId="0" applyNumberFormat="1" applyFont="1" applyBorder="1" applyAlignment="1">
      <alignment vertical="center"/>
    </xf>
    <xf numFmtId="164" fontId="4" fillId="0" borderId="109" xfId="0" applyNumberFormat="1" applyFont="1" applyBorder="1" applyAlignment="1">
      <alignment vertical="center"/>
    </xf>
    <xf numFmtId="0" fontId="4" fillId="0" borderId="89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27" fillId="5" borderId="94" xfId="0" applyFont="1" applyFill="1" applyBorder="1" applyAlignment="1">
      <alignment horizontal="center" vertical="center"/>
    </xf>
    <xf numFmtId="0" fontId="42" fillId="0" borderId="52" xfId="0" applyNumberFormat="1" applyFont="1" applyFill="1" applyBorder="1" applyAlignment="1">
      <alignment horizontal="center" vertical="center" wrapText="1"/>
    </xf>
    <xf numFmtId="0" fontId="55" fillId="5" borderId="73" xfId="0" applyNumberFormat="1" applyFont="1" applyFill="1" applyBorder="1" applyAlignment="1">
      <alignment horizontal="center" vertical="center"/>
    </xf>
    <xf numFmtId="164" fontId="55" fillId="5" borderId="74" xfId="0" applyNumberFormat="1" applyFont="1" applyFill="1" applyBorder="1" applyAlignment="1">
      <alignment vertical="center"/>
    </xf>
    <xf numFmtId="164" fontId="55" fillId="5" borderId="98" xfId="0" applyNumberFormat="1" applyFont="1" applyFill="1" applyBorder="1" applyAlignment="1">
      <alignment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45" xfId="0" applyNumberFormat="1" applyFont="1" applyFill="1" applyBorder="1" applyAlignment="1">
      <alignment horizontal="center" vertical="center" wrapText="1"/>
    </xf>
    <xf numFmtId="164" fontId="4" fillId="3" borderId="48" xfId="0" applyNumberFormat="1" applyFont="1" applyFill="1" applyBorder="1" applyAlignment="1">
      <alignment horizontal="right" vertical="center" wrapText="1"/>
    </xf>
    <xf numFmtId="14" fontId="4" fillId="3" borderId="46" xfId="0" applyNumberFormat="1" applyFont="1" applyFill="1" applyBorder="1" applyAlignment="1">
      <alignment horizontal="justify" vertical="center" wrapText="1"/>
    </xf>
    <xf numFmtId="0" fontId="4" fillId="3" borderId="47" xfId="0" applyFont="1" applyFill="1" applyBorder="1" applyAlignment="1">
      <alignment horizontal="justify" vertical="center" wrapText="1"/>
    </xf>
    <xf numFmtId="0" fontId="4" fillId="3" borderId="47" xfId="0" applyNumberFormat="1" applyFont="1" applyFill="1" applyBorder="1" applyAlignment="1">
      <alignment horizontal="center" vertical="center" wrapText="1"/>
    </xf>
    <xf numFmtId="0" fontId="4" fillId="3" borderId="44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right" vertical="center" wrapText="1"/>
    </xf>
    <xf numFmtId="0" fontId="4" fillId="3" borderId="46" xfId="0" applyNumberFormat="1" applyFont="1" applyFill="1" applyBorder="1" applyAlignment="1">
      <alignment horizontal="center" vertical="center" wrapText="1"/>
    </xf>
    <xf numFmtId="0" fontId="4" fillId="3" borderId="46" xfId="0" applyNumberFormat="1" applyFont="1" applyFill="1" applyBorder="1" applyAlignment="1">
      <alignment horizontal="justify" vertical="center" wrapText="1"/>
    </xf>
    <xf numFmtId="0" fontId="4" fillId="3" borderId="47" xfId="0" applyNumberFormat="1" applyFont="1" applyFill="1" applyBorder="1" applyAlignment="1">
      <alignment horizontal="justify" vertical="center" wrapText="1"/>
    </xf>
    <xf numFmtId="44" fontId="42" fillId="0" borderId="110" xfId="0" applyNumberFormat="1" applyFont="1" applyFill="1" applyBorder="1" applyAlignment="1">
      <alignment horizontal="justify" vertical="center" wrapText="1"/>
    </xf>
    <xf numFmtId="44" fontId="16" fillId="5" borderId="74" xfId="0" applyNumberFormat="1" applyFont="1" applyFill="1" applyBorder="1" applyAlignment="1">
      <alignment horizontal="right" vertical="center"/>
    </xf>
    <xf numFmtId="0" fontId="51" fillId="0" borderId="72" xfId="0" applyFont="1" applyFill="1" applyBorder="1" applyAlignment="1">
      <alignment horizontal="center" vertical="center"/>
    </xf>
    <xf numFmtId="0" fontId="51" fillId="0" borderId="83" xfId="0" applyFont="1" applyFill="1" applyBorder="1" applyAlignment="1">
      <alignment horizontal="center" vertical="center"/>
    </xf>
    <xf numFmtId="164" fontId="7" fillId="0" borderId="103" xfId="0" applyNumberFormat="1" applyFont="1" applyFill="1" applyBorder="1" applyAlignment="1">
      <alignment vertical="center"/>
    </xf>
    <xf numFmtId="164" fontId="7" fillId="0" borderId="68" xfId="0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164" fontId="5" fillId="5" borderId="7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0" fontId="27" fillId="0" borderId="1" xfId="0" applyFont="1" applyFill="1" applyBorder="1" applyAlignment="1">
      <alignment horizontal="right"/>
    </xf>
    <xf numFmtId="0" fontId="12" fillId="0" borderId="1" xfId="0" applyFont="1" applyFill="1" applyBorder="1"/>
    <xf numFmtId="164" fontId="27" fillId="0" borderId="1" xfId="0" applyNumberFormat="1" applyFont="1" applyFill="1" applyBorder="1" applyAlignment="1">
      <alignment horizontal="right"/>
    </xf>
    <xf numFmtId="164" fontId="7" fillId="0" borderId="82" xfId="0" applyNumberFormat="1" applyFont="1" applyFill="1" applyBorder="1" applyAlignment="1">
      <alignment vertical="center"/>
    </xf>
    <xf numFmtId="0" fontId="27" fillId="0" borderId="155" xfId="0" applyFont="1" applyFill="1" applyBorder="1" applyAlignment="1">
      <alignment horizontal="right"/>
    </xf>
    <xf numFmtId="0" fontId="5" fillId="7" borderId="17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5" fillId="5" borderId="82" xfId="0" applyFont="1" applyFill="1" applyBorder="1" applyAlignment="1" applyProtection="1">
      <alignment horizontal="center" vertical="center" wrapText="1"/>
    </xf>
    <xf numFmtId="0" fontId="5" fillId="5" borderId="83" xfId="0" applyFont="1" applyFill="1" applyBorder="1" applyAlignment="1" applyProtection="1">
      <alignment horizontal="center" vertical="center" wrapText="1"/>
    </xf>
    <xf numFmtId="0" fontId="31" fillId="4" borderId="7" xfId="0" applyFont="1" applyFill="1" applyBorder="1" applyAlignment="1" applyProtection="1">
      <alignment vertical="center" wrapText="1"/>
    </xf>
    <xf numFmtId="0" fontId="5" fillId="4" borderId="7" xfId="0" applyFont="1" applyFill="1" applyBorder="1" applyAlignment="1" applyProtection="1">
      <alignment vertical="center" wrapText="1"/>
    </xf>
    <xf numFmtId="164" fontId="5" fillId="4" borderId="7" xfId="0" applyNumberFormat="1" applyFont="1" applyFill="1" applyBorder="1" applyAlignment="1" applyProtection="1">
      <alignment vertical="center" wrapText="1"/>
    </xf>
    <xf numFmtId="164" fontId="2" fillId="4" borderId="82" xfId="0" applyNumberFormat="1" applyFont="1" applyFill="1" applyBorder="1" applyAlignment="1" applyProtection="1">
      <alignment horizontal="right" vertical="center" wrapText="1"/>
    </xf>
    <xf numFmtId="0" fontId="2" fillId="4" borderId="83" xfId="0" applyFont="1" applyFill="1" applyBorder="1" applyAlignment="1" applyProtection="1">
      <alignment horizontal="right" vertical="center" wrapText="1"/>
    </xf>
    <xf numFmtId="164" fontId="5" fillId="4" borderId="7" xfId="0" applyNumberFormat="1" applyFont="1" applyFill="1" applyBorder="1" applyAlignment="1" applyProtection="1">
      <alignment horizontal="right" vertical="center" wrapText="1"/>
    </xf>
    <xf numFmtId="0" fontId="5" fillId="5" borderId="7" xfId="0" applyFont="1" applyFill="1" applyBorder="1" applyAlignment="1" applyProtection="1">
      <alignment vertical="center" wrapText="1"/>
    </xf>
    <xf numFmtId="164" fontId="5" fillId="5" borderId="7" xfId="0" applyNumberFormat="1" applyFont="1" applyFill="1" applyBorder="1" applyAlignment="1" applyProtection="1">
      <alignment horizontal="right" vertical="center" wrapText="1"/>
    </xf>
    <xf numFmtId="10" fontId="5" fillId="5" borderId="7" xfId="0" applyNumberFormat="1" applyFont="1" applyFill="1" applyBorder="1" applyAlignment="1" applyProtection="1">
      <alignment horizontal="center" vertical="center" wrapText="1"/>
    </xf>
    <xf numFmtId="164" fontId="2" fillId="5" borderId="98" xfId="0" applyNumberFormat="1" applyFont="1" applyFill="1" applyBorder="1" applyAlignment="1" applyProtection="1">
      <alignment horizontal="right" vertical="center" wrapText="1"/>
    </xf>
    <xf numFmtId="0" fontId="2" fillId="5" borderId="99" xfId="0" applyFont="1" applyFill="1" applyBorder="1" applyAlignment="1" applyProtection="1">
      <alignment horizontal="right" vertical="center" wrapText="1"/>
    </xf>
    <xf numFmtId="0" fontId="4" fillId="3" borderId="47" xfId="0" quotePrefix="1" applyFont="1" applyFill="1" applyBorder="1" applyAlignment="1" applyProtection="1">
      <alignment horizontal="left" vertical="center" wrapText="1"/>
    </xf>
    <xf numFmtId="0" fontId="4" fillId="3" borderId="47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left" vertical="center" wrapText="1"/>
    </xf>
    <xf numFmtId="10" fontId="32" fillId="3" borderId="7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vertical="center" wrapText="1"/>
    </xf>
    <xf numFmtId="164" fontId="4" fillId="8" borderId="47" xfId="0" applyNumberFormat="1" applyFont="1" applyFill="1" applyBorder="1" applyAlignment="1" applyProtection="1">
      <alignment horizontal="right" vertical="center" wrapText="1"/>
    </xf>
    <xf numFmtId="10" fontId="4" fillId="8" borderId="47" xfId="0" applyNumberFormat="1" applyFont="1" applyFill="1" applyBorder="1" applyAlignment="1" applyProtection="1">
      <alignment horizontal="center" vertical="center" wrapText="1"/>
    </xf>
    <xf numFmtId="164" fontId="4" fillId="8" borderId="17" xfId="0" applyNumberFormat="1" applyFont="1" applyFill="1" applyBorder="1" applyAlignment="1" applyProtection="1">
      <alignment horizontal="right" vertical="center" wrapText="1"/>
    </xf>
    <xf numFmtId="10" fontId="4" fillId="8" borderId="17" xfId="0" applyNumberFormat="1" applyFont="1" applyFill="1" applyBorder="1" applyAlignment="1" applyProtection="1">
      <alignment horizontal="center" vertical="center" wrapText="1"/>
    </xf>
    <xf numFmtId="10" fontId="4" fillId="8" borderId="7" xfId="0" applyNumberFormat="1" applyFont="1" applyFill="1" applyBorder="1" applyAlignment="1" applyProtection="1">
      <alignment horizontal="center" vertical="center" wrapText="1"/>
    </xf>
    <xf numFmtId="164" fontId="3" fillId="0" borderId="68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164" fontId="7" fillId="4" borderId="9" xfId="0" applyNumberFormat="1" applyFont="1" applyFill="1" applyBorder="1" applyAlignment="1">
      <alignment vertical="center"/>
    </xf>
    <xf numFmtId="164" fontId="7" fillId="4" borderId="8" xfId="0" applyNumberFormat="1" applyFont="1" applyFill="1" applyBorder="1" applyAlignment="1">
      <alignment vertical="center"/>
    </xf>
    <xf numFmtId="164" fontId="7" fillId="4" borderId="100" xfId="0" applyNumberFormat="1" applyFont="1" applyFill="1" applyBorder="1" applyAlignment="1">
      <alignment vertical="center"/>
    </xf>
    <xf numFmtId="164" fontId="7" fillId="4" borderId="83" xfId="0" applyNumberFormat="1" applyFont="1" applyFill="1" applyBorder="1" applyAlignment="1">
      <alignment vertical="center"/>
    </xf>
    <xf numFmtId="0" fontId="8" fillId="11" borderId="59" xfId="0" applyFont="1" applyFill="1" applyBorder="1" applyAlignment="1">
      <alignment horizontal="right"/>
    </xf>
    <xf numFmtId="164" fontId="4" fillId="0" borderId="46" xfId="0" applyNumberFormat="1" applyFont="1" applyFill="1" applyBorder="1" applyAlignment="1">
      <alignment vertical="center"/>
    </xf>
    <xf numFmtId="0" fontId="51" fillId="0" borderId="100" xfId="0" applyFont="1" applyFill="1" applyBorder="1" applyAlignment="1" applyProtection="1">
      <alignment horizontal="center" vertical="center" wrapText="1"/>
    </xf>
    <xf numFmtId="0" fontId="12" fillId="5" borderId="100" xfId="0" applyFont="1" applyFill="1" applyBorder="1" applyAlignment="1">
      <alignment horizontal="center" vertical="center" wrapText="1"/>
    </xf>
    <xf numFmtId="0" fontId="2" fillId="4" borderId="100" xfId="0" applyFont="1" applyFill="1" applyBorder="1" applyAlignment="1" applyProtection="1">
      <alignment horizontal="right" vertical="center" wrapText="1"/>
    </xf>
    <xf numFmtId="0" fontId="8" fillId="11" borderId="70" xfId="0" applyFont="1" applyFill="1" applyBorder="1" applyAlignment="1">
      <alignment horizontal="right"/>
    </xf>
    <xf numFmtId="0" fontId="8" fillId="11" borderId="100" xfId="0" applyFont="1" applyFill="1" applyBorder="1" applyAlignment="1">
      <alignment horizontal="right"/>
    </xf>
    <xf numFmtId="0" fontId="51" fillId="0" borderId="82" xfId="0" applyFont="1" applyFill="1" applyBorder="1" applyAlignment="1" applyProtection="1">
      <alignment horizontal="center" vertical="center" wrapText="1"/>
    </xf>
    <xf numFmtId="164" fontId="28" fillId="4" borderId="83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vertical="center"/>
    </xf>
    <xf numFmtId="164" fontId="4" fillId="0" borderId="67" xfId="0" applyNumberFormat="1" applyFont="1" applyFill="1" applyBorder="1" applyAlignment="1">
      <alignment vertical="center"/>
    </xf>
    <xf numFmtId="164" fontId="7" fillId="0" borderId="138" xfId="0" applyNumberFormat="1" applyFont="1" applyBorder="1"/>
    <xf numFmtId="164" fontId="7" fillId="0" borderId="156" xfId="0" applyNumberFormat="1" applyFont="1" applyFill="1" applyBorder="1"/>
    <xf numFmtId="164" fontId="4" fillId="0" borderId="82" xfId="0" applyNumberFormat="1" applyFont="1" applyFill="1" applyBorder="1" applyAlignment="1">
      <alignment vertical="center"/>
    </xf>
    <xf numFmtId="164" fontId="4" fillId="0" borderId="83" xfId="0" applyNumberFormat="1" applyFont="1" applyFill="1" applyBorder="1" applyAlignment="1">
      <alignment vertical="center"/>
    </xf>
    <xf numFmtId="164" fontId="5" fillId="0" borderId="98" xfId="0" applyNumberFormat="1" applyFont="1" applyFill="1" applyBorder="1" applyAlignment="1">
      <alignment vertical="center" wrapText="1"/>
    </xf>
    <xf numFmtId="164" fontId="5" fillId="0" borderId="112" xfId="0" applyNumberFormat="1" applyFont="1" applyFill="1" applyBorder="1" applyAlignment="1">
      <alignment vertical="center" wrapText="1"/>
    </xf>
    <xf numFmtId="164" fontId="5" fillId="0" borderId="99" xfId="0" applyNumberFormat="1" applyFont="1" applyFill="1" applyBorder="1" applyAlignment="1">
      <alignment vertical="center" wrapText="1"/>
    </xf>
    <xf numFmtId="0" fontId="51" fillId="0" borderId="63" xfId="0" applyFont="1" applyFill="1" applyBorder="1" applyAlignment="1" applyProtection="1">
      <alignment horizontal="center" vertical="center" wrapText="1"/>
    </xf>
    <xf numFmtId="164" fontId="4" fillId="0" borderId="68" xfId="4" applyNumberFormat="1" applyFont="1" applyFill="1" applyBorder="1" applyAlignment="1">
      <alignment vertical="center"/>
    </xf>
    <xf numFmtId="164" fontId="7" fillId="0" borderId="157" xfId="0" applyNumberFormat="1" applyFont="1" applyBorder="1"/>
    <xf numFmtId="164" fontId="4" fillId="0" borderId="82" xfId="4" applyNumberFormat="1" applyFont="1" applyFill="1" applyBorder="1" applyAlignment="1">
      <alignment vertical="center"/>
    </xf>
    <xf numFmtId="164" fontId="7" fillId="0" borderId="63" xfId="0" applyNumberFormat="1" applyFont="1" applyBorder="1"/>
    <xf numFmtId="164" fontId="7" fillId="0" borderId="64" xfId="0" applyNumberFormat="1" applyFont="1" applyBorder="1"/>
    <xf numFmtId="164" fontId="7" fillId="0" borderId="83" xfId="0" applyNumberFormat="1" applyFont="1" applyBorder="1" applyAlignment="1">
      <alignment vertical="center"/>
    </xf>
    <xf numFmtId="164" fontId="4" fillId="0" borderId="67" xfId="4" applyNumberFormat="1" applyFont="1" applyFill="1" applyBorder="1" applyAlignment="1">
      <alignment vertical="center"/>
    </xf>
    <xf numFmtId="164" fontId="7" fillId="0" borderId="64" xfId="0" applyNumberFormat="1" applyFont="1" applyFill="1" applyBorder="1"/>
    <xf numFmtId="164" fontId="4" fillId="0" borderId="83" xfId="4" applyNumberFormat="1" applyFont="1" applyFill="1" applyBorder="1" applyAlignment="1">
      <alignment vertical="center"/>
    </xf>
    <xf numFmtId="164" fontId="5" fillId="0" borderId="146" xfId="0" applyNumberFormat="1" applyFont="1" applyFill="1" applyBorder="1" applyAlignment="1">
      <alignment vertical="center"/>
    </xf>
    <xf numFmtId="164" fontId="5" fillId="0" borderId="154" xfId="0" applyNumberFormat="1" applyFont="1" applyFill="1" applyBorder="1" applyAlignment="1">
      <alignment vertical="center"/>
    </xf>
    <xf numFmtId="164" fontId="55" fillId="0" borderId="95" xfId="0" applyNumberFormat="1" applyFont="1" applyFill="1" applyBorder="1" applyAlignment="1">
      <alignment vertical="center"/>
    </xf>
    <xf numFmtId="164" fontId="2" fillId="0" borderId="91" xfId="0" applyNumberFormat="1" applyFont="1" applyFill="1" applyBorder="1" applyAlignment="1">
      <alignment vertical="center"/>
    </xf>
    <xf numFmtId="164" fontId="5" fillId="0" borderId="74" xfId="0" applyNumberFormat="1" applyFont="1" applyFill="1" applyBorder="1" applyAlignment="1">
      <alignment vertical="center"/>
    </xf>
    <xf numFmtId="164" fontId="5" fillId="0" borderId="113" xfId="0" applyNumberFormat="1" applyFont="1" applyFill="1" applyBorder="1" applyAlignment="1">
      <alignment vertical="center"/>
    </xf>
    <xf numFmtId="164" fontId="5" fillId="0" borderId="99" xfId="0" applyNumberFormat="1" applyFont="1" applyFill="1" applyBorder="1" applyAlignment="1">
      <alignment horizontal="right" vertical="center" wrapText="1"/>
    </xf>
    <xf numFmtId="164" fontId="9" fillId="0" borderId="158" xfId="0" applyNumberFormat="1" applyFont="1" applyFill="1" applyBorder="1" applyAlignment="1">
      <alignment horizontal="right" vertical="center" wrapText="1"/>
    </xf>
    <xf numFmtId="164" fontId="55" fillId="0" borderId="99" xfId="0" applyNumberFormat="1" applyFont="1" applyFill="1" applyBorder="1" applyAlignment="1">
      <alignment vertical="center"/>
    </xf>
    <xf numFmtId="164" fontId="2" fillId="0" borderId="99" xfId="0" applyNumberFormat="1" applyFont="1" applyFill="1" applyBorder="1" applyAlignment="1">
      <alignment vertical="center"/>
    </xf>
    <xf numFmtId="164" fontId="58" fillId="0" borderId="112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4" fillId="0" borderId="104" xfId="0" applyNumberFormat="1" applyFont="1" applyFill="1" applyBorder="1" applyAlignment="1">
      <alignment vertical="center"/>
    </xf>
    <xf numFmtId="0" fontId="23" fillId="0" borderId="122" xfId="0" applyFont="1" applyBorder="1" applyAlignment="1">
      <alignment horizontal="left" vertical="center"/>
    </xf>
    <xf numFmtId="0" fontId="15" fillId="0" borderId="20" xfId="0" applyFont="1" applyFill="1" applyBorder="1"/>
    <xf numFmtId="0" fontId="15" fillId="0" borderId="1" xfId="0" applyFont="1" applyFill="1" applyBorder="1"/>
    <xf numFmtId="0" fontId="7" fillId="0" borderId="20" xfId="0" applyFont="1" applyFill="1" applyBorder="1"/>
    <xf numFmtId="0" fontId="7" fillId="0" borderId="1" xfId="0" applyFont="1" applyFill="1" applyBorder="1"/>
    <xf numFmtId="10" fontId="7" fillId="0" borderId="7" xfId="0" applyNumberFormat="1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4" fontId="7" fillId="0" borderId="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164" fontId="7" fillId="0" borderId="89" xfId="0" applyNumberFormat="1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14" fontId="7" fillId="0" borderId="17" xfId="0" applyNumberFormat="1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0" fontId="18" fillId="0" borderId="6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5" fillId="4" borderId="8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44" fontId="4" fillId="4" borderId="27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4" borderId="27" xfId="0" applyNumberFormat="1" applyFont="1" applyFill="1" applyBorder="1" applyAlignment="1">
      <alignment horizontal="left" vertical="center" wrapText="1"/>
    </xf>
    <xf numFmtId="44" fontId="4" fillId="4" borderId="27" xfId="3" applyNumberFormat="1" applyFont="1" applyFill="1" applyBorder="1" applyAlignment="1">
      <alignment horizontal="left" vertical="center" wrapText="1"/>
    </xf>
    <xf numFmtId="0" fontId="5" fillId="5" borderId="26" xfId="0" applyFont="1" applyFill="1" applyBorder="1" applyAlignment="1" applyProtection="1">
      <alignment horizontal="left" vertical="center" wrapText="1"/>
      <protection locked="0"/>
    </xf>
    <xf numFmtId="49" fontId="5" fillId="5" borderId="27" xfId="0" applyNumberFormat="1" applyFont="1" applyFill="1" applyBorder="1" applyAlignment="1" applyProtection="1">
      <alignment horizontal="left" vertical="center" wrapText="1"/>
      <protection locked="0"/>
    </xf>
    <xf numFmtId="164" fontId="5" fillId="5" borderId="27" xfId="0" applyNumberFormat="1" applyFont="1" applyFill="1" applyBorder="1" applyAlignment="1" applyProtection="1">
      <alignment horizontal="right" vertical="center" wrapText="1"/>
      <protection locked="0"/>
    </xf>
    <xf numFmtId="49" fontId="4" fillId="3" borderId="17" xfId="0" applyNumberFormat="1" applyFont="1" applyFill="1" applyBorder="1" applyAlignment="1">
      <alignment horizontal="left" vertical="center" wrapText="1"/>
    </xf>
    <xf numFmtId="44" fontId="4" fillId="3" borderId="17" xfId="3" applyNumberFormat="1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4" fontId="4" fillId="3" borderId="7" xfId="3" applyNumberFormat="1" applyFont="1" applyFill="1" applyBorder="1" applyAlignment="1">
      <alignment horizontal="left" vertical="center" wrapText="1"/>
    </xf>
    <xf numFmtId="49" fontId="4" fillId="3" borderId="7" xfId="2" applyNumberFormat="1" applyFont="1" applyFill="1" applyBorder="1" applyAlignment="1">
      <alignment horizontal="right" vertical="center" wrapText="1"/>
    </xf>
    <xf numFmtId="49" fontId="4" fillId="3" borderId="10" xfId="2" applyNumberFormat="1" applyFont="1" applyFill="1" applyBorder="1" applyAlignment="1">
      <alignment horizontal="right" vertical="center" wrapText="1"/>
    </xf>
    <xf numFmtId="44" fontId="4" fillId="3" borderId="10" xfId="3" applyNumberFormat="1" applyFont="1" applyFill="1" applyBorder="1" applyAlignment="1">
      <alignment horizontal="left" vertical="center" wrapText="1"/>
    </xf>
    <xf numFmtId="49" fontId="4" fillId="3" borderId="25" xfId="2" applyNumberFormat="1" applyFont="1" applyFill="1" applyBorder="1" applyAlignment="1">
      <alignment horizontal="right" vertical="center" wrapText="1"/>
    </xf>
    <xf numFmtId="44" fontId="4" fillId="3" borderId="25" xfId="3" applyNumberFormat="1" applyFont="1" applyFill="1" applyBorder="1" applyAlignment="1">
      <alignment horizontal="left" vertical="center" wrapText="1"/>
    </xf>
    <xf numFmtId="49" fontId="4" fillId="3" borderId="25" xfId="0" applyNumberFormat="1" applyFont="1" applyFill="1" applyBorder="1" applyAlignment="1">
      <alignment horizontal="left" vertical="center" wrapText="1"/>
    </xf>
    <xf numFmtId="49" fontId="4" fillId="3" borderId="34" xfId="0" applyNumberFormat="1" applyFont="1" applyFill="1" applyBorder="1" applyAlignment="1">
      <alignment horizontal="left" vertical="center" wrapText="1"/>
    </xf>
    <xf numFmtId="44" fontId="4" fillId="3" borderId="34" xfId="3" applyNumberFormat="1" applyFont="1" applyFill="1" applyBorder="1" applyAlignment="1">
      <alignment horizontal="left" vertical="center" wrapText="1"/>
    </xf>
    <xf numFmtId="166" fontId="4" fillId="8" borderId="8" xfId="2" applyNumberFormat="1" applyFont="1" applyFill="1" applyBorder="1" applyAlignment="1" applyProtection="1">
      <alignment horizontal="center" vertical="center" wrapText="1"/>
    </xf>
    <xf numFmtId="166" fontId="4" fillId="8" borderId="39" xfId="2" applyNumberFormat="1" applyFont="1" applyFill="1" applyBorder="1" applyAlignment="1" applyProtection="1">
      <alignment horizontal="center" vertical="center" wrapText="1"/>
    </xf>
    <xf numFmtId="166" fontId="4" fillId="8" borderId="43" xfId="2" applyNumberFormat="1" applyFont="1" applyFill="1" applyBorder="1" applyAlignment="1" applyProtection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5" borderId="84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93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left" vertical="center" wrapText="1"/>
    </xf>
    <xf numFmtId="14" fontId="4" fillId="4" borderId="26" xfId="0" applyNumberFormat="1" applyFont="1" applyFill="1" applyBorder="1" applyAlignment="1">
      <alignment horizontal="left" vertical="center" wrapText="1"/>
    </xf>
    <xf numFmtId="164" fontId="4" fillId="4" borderId="26" xfId="0" applyNumberFormat="1" applyFont="1" applyFill="1" applyBorder="1" applyAlignment="1">
      <alignment horizontal="right" vertical="center" wrapText="1"/>
    </xf>
    <xf numFmtId="10" fontId="4" fillId="4" borderId="26" xfId="0" applyNumberFormat="1" applyFont="1" applyFill="1" applyBorder="1" applyAlignment="1">
      <alignment horizontal="left" vertical="center" wrapText="1"/>
    </xf>
    <xf numFmtId="164" fontId="4" fillId="4" borderId="26" xfId="0" applyNumberFormat="1" applyFont="1" applyFill="1" applyBorder="1" applyAlignment="1">
      <alignment horizontal="left" vertical="center" wrapText="1"/>
    </xf>
    <xf numFmtId="164" fontId="4" fillId="4" borderId="78" xfId="0" applyNumberFormat="1" applyFont="1" applyFill="1" applyBorder="1" applyAlignment="1">
      <alignment horizontal="left" vertical="center" wrapText="1"/>
    </xf>
    <xf numFmtId="164" fontId="4" fillId="4" borderId="90" xfId="0" applyNumberFormat="1" applyFont="1" applyFill="1" applyBorder="1" applyAlignment="1">
      <alignment horizontal="left" vertical="center" wrapText="1"/>
    </xf>
    <xf numFmtId="0" fontId="4" fillId="4" borderId="86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vertical="center"/>
    </xf>
    <xf numFmtId="164" fontId="7" fillId="4" borderId="26" xfId="0" applyNumberFormat="1" applyFont="1" applyFill="1" applyBorder="1" applyAlignment="1">
      <alignment horizontal="right" vertical="center"/>
    </xf>
    <xf numFmtId="10" fontId="7" fillId="4" borderId="26" xfId="0" applyNumberFormat="1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164" fontId="7" fillId="4" borderId="26" xfId="0" applyNumberFormat="1" applyFont="1" applyFill="1" applyBorder="1" applyAlignment="1">
      <alignment vertical="center"/>
    </xf>
    <xf numFmtId="164" fontId="7" fillId="4" borderId="78" xfId="0" applyNumberFormat="1" applyFont="1" applyFill="1" applyBorder="1" applyAlignment="1">
      <alignment vertical="center"/>
    </xf>
    <xf numFmtId="164" fontId="7" fillId="4" borderId="90" xfId="0" applyNumberFormat="1" applyFont="1" applyFill="1" applyBorder="1" applyAlignment="1">
      <alignment vertical="center"/>
    </xf>
    <xf numFmtId="0" fontId="7" fillId="4" borderId="86" xfId="0" applyFont="1" applyFill="1" applyBorder="1" applyAlignment="1">
      <alignment vertical="center"/>
    </xf>
    <xf numFmtId="0" fontId="7" fillId="5" borderId="90" xfId="0" applyFont="1" applyFill="1" applyBorder="1" applyAlignment="1">
      <alignment vertical="center"/>
    </xf>
    <xf numFmtId="14" fontId="7" fillId="5" borderId="26" xfId="0" applyNumberFormat="1" applyFont="1" applyFill="1" applyBorder="1" applyAlignment="1">
      <alignment vertical="center"/>
    </xf>
    <xf numFmtId="164" fontId="16" fillId="5" borderId="26" xfId="0" applyNumberFormat="1" applyFont="1" applyFill="1" applyBorder="1" applyAlignment="1">
      <alignment vertical="center"/>
    </xf>
    <xf numFmtId="10" fontId="16" fillId="5" borderId="26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164" fontId="7" fillId="5" borderId="78" xfId="0" applyNumberFormat="1" applyFont="1" applyFill="1" applyBorder="1" applyAlignment="1">
      <alignment vertical="center"/>
    </xf>
    <xf numFmtId="0" fontId="7" fillId="5" borderId="86" xfId="0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horizontal="right" vertical="center"/>
    </xf>
    <xf numFmtId="10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88" xfId="0" applyNumberFormat="1" applyFont="1" applyFill="1" applyBorder="1" applyAlignment="1">
      <alignment vertical="center"/>
    </xf>
    <xf numFmtId="164" fontId="7" fillId="0" borderId="87" xfId="0" applyNumberFormat="1" applyFont="1" applyFill="1" applyBorder="1" applyAlignment="1">
      <alignment vertical="center"/>
    </xf>
    <xf numFmtId="0" fontId="7" fillId="0" borderId="105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left" vertical="center" wrapText="1"/>
    </xf>
    <xf numFmtId="14" fontId="7" fillId="4" borderId="26" xfId="0" applyNumberFormat="1" applyFont="1" applyFill="1" applyBorder="1" applyAlignment="1">
      <alignment vertical="center"/>
    </xf>
    <xf numFmtId="0" fontId="11" fillId="0" borderId="0" xfId="0" applyFont="1" applyBorder="1" applyAlignment="1" applyProtection="1">
      <alignment vertical="center" wrapText="1"/>
    </xf>
    <xf numFmtId="164" fontId="12" fillId="5" borderId="90" xfId="0" applyNumberFormat="1" applyFont="1" applyFill="1" applyBorder="1" applyAlignment="1">
      <alignment vertical="center"/>
    </xf>
    <xf numFmtId="0" fontId="36" fillId="0" borderId="3" xfId="0" applyFont="1" applyBorder="1" applyAlignment="1" applyProtection="1">
      <alignment vertical="center" wrapText="1"/>
    </xf>
    <xf numFmtId="0" fontId="23" fillId="0" borderId="0" xfId="0" applyFont="1" applyAlignment="1">
      <alignment vertical="center"/>
    </xf>
    <xf numFmtId="164" fontId="7" fillId="8" borderId="7" xfId="0" applyNumberFormat="1" applyFont="1" applyFill="1" applyBorder="1" applyAlignment="1">
      <alignment vertical="center"/>
    </xf>
    <xf numFmtId="164" fontId="7" fillId="8" borderId="8" xfId="0" applyNumberFormat="1" applyFont="1" applyFill="1" applyBorder="1" applyAlignment="1">
      <alignment vertical="center"/>
    </xf>
    <xf numFmtId="164" fontId="7" fillId="8" borderId="25" xfId="0" applyNumberFormat="1" applyFont="1" applyFill="1" applyBorder="1" applyAlignment="1">
      <alignment vertical="center"/>
    </xf>
    <xf numFmtId="164" fontId="16" fillId="4" borderId="26" xfId="0" applyNumberFormat="1" applyFont="1" applyFill="1" applyBorder="1" applyAlignment="1">
      <alignment vertical="center"/>
    </xf>
    <xf numFmtId="164" fontId="7" fillId="8" borderId="17" xfId="0" applyNumberFormat="1" applyFont="1" applyFill="1" applyBorder="1" applyAlignment="1">
      <alignment vertical="center"/>
    </xf>
    <xf numFmtId="0" fontId="16" fillId="5" borderId="43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10" fontId="4" fillId="8" borderId="52" xfId="0" applyNumberFormat="1" applyFont="1" applyFill="1" applyBorder="1" applyAlignment="1" applyProtection="1">
      <alignment horizontal="center" vertical="center" wrapText="1"/>
    </xf>
    <xf numFmtId="0" fontId="8" fillId="0" borderId="104" xfId="0" applyFont="1" applyBorder="1" applyAlignment="1">
      <alignment horizontal="right"/>
    </xf>
    <xf numFmtId="164" fontId="4" fillId="0" borderId="103" xfId="0" applyNumberFormat="1" applyFont="1" applyFill="1" applyBorder="1" applyAlignment="1">
      <alignment vertical="center"/>
    </xf>
    <xf numFmtId="164" fontId="4" fillId="0" borderId="103" xfId="4" applyNumberFormat="1" applyFont="1" applyFill="1" applyBorder="1" applyAlignment="1">
      <alignment vertical="center"/>
    </xf>
    <xf numFmtId="164" fontId="4" fillId="0" borderId="52" xfId="4" applyNumberFormat="1" applyFont="1" applyFill="1" applyBorder="1" applyAlignment="1">
      <alignment vertical="center"/>
    </xf>
    <xf numFmtId="164" fontId="4" fillId="0" borderId="53" xfId="4" applyNumberFormat="1" applyFont="1" applyFill="1" applyBorder="1" applyAlignment="1">
      <alignment vertical="center"/>
    </xf>
    <xf numFmtId="164" fontId="4" fillId="0" borderId="104" xfId="4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 wrapText="1"/>
    </xf>
    <xf numFmtId="164" fontId="4" fillId="0" borderId="56" xfId="0" applyNumberFormat="1" applyFont="1" applyFill="1" applyBorder="1" applyAlignment="1">
      <alignment vertical="center"/>
    </xf>
    <xf numFmtId="164" fontId="8" fillId="0" borderId="103" xfId="0" applyNumberFormat="1" applyFont="1" applyBorder="1" applyAlignment="1">
      <alignment horizontal="right" vertical="center"/>
    </xf>
    <xf numFmtId="0" fontId="4" fillId="0" borderId="57" xfId="0" applyFont="1" applyFill="1" applyBorder="1" applyAlignment="1" applyProtection="1">
      <alignment horizontal="left" vertical="center" wrapText="1"/>
    </xf>
    <xf numFmtId="0" fontId="4" fillId="3" borderId="52" xfId="0" applyFont="1" applyFill="1" applyBorder="1" applyAlignment="1" applyProtection="1">
      <alignment horizontal="left" vertical="center" wrapText="1"/>
    </xf>
    <xf numFmtId="164" fontId="4" fillId="8" borderId="57" xfId="0" applyNumberFormat="1" applyFont="1" applyFill="1" applyBorder="1" applyAlignment="1" applyProtection="1">
      <alignment horizontal="right" vertical="center" wrapText="1"/>
    </xf>
    <xf numFmtId="0" fontId="4" fillId="3" borderId="57" xfId="0" applyFont="1" applyFill="1" applyBorder="1" applyAlignment="1" applyProtection="1">
      <alignment horizontal="left" vertical="center" wrapText="1"/>
    </xf>
    <xf numFmtId="0" fontId="4" fillId="3" borderId="67" xfId="0" applyFont="1" applyFill="1" applyBorder="1" applyAlignment="1" applyProtection="1">
      <alignment horizontal="left" vertical="center" wrapText="1"/>
    </xf>
    <xf numFmtId="164" fontId="4" fillId="0" borderId="57" xfId="0" applyNumberFormat="1" applyFont="1" applyFill="1" applyBorder="1" applyAlignment="1">
      <alignment vertical="center"/>
    </xf>
    <xf numFmtId="0" fontId="8" fillId="11" borderId="149" xfId="0" applyFont="1" applyFill="1" applyBorder="1" applyAlignment="1">
      <alignment horizontal="right"/>
    </xf>
    <xf numFmtId="164" fontId="7" fillId="9" borderId="82" xfId="0" applyNumberFormat="1" applyFont="1" applyFill="1" applyBorder="1" applyAlignment="1">
      <alignment vertical="center"/>
    </xf>
    <xf numFmtId="164" fontId="55" fillId="9" borderId="7" xfId="0" applyNumberFormat="1" applyFont="1" applyFill="1" applyBorder="1" applyAlignment="1">
      <alignment vertical="center"/>
    </xf>
    <xf numFmtId="14" fontId="23" fillId="0" borderId="115" xfId="0" applyNumberFormat="1" applyFont="1" applyBorder="1" applyAlignment="1">
      <alignment horizontal="center" vertical="center"/>
    </xf>
    <xf numFmtId="1" fontId="23" fillId="0" borderId="115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7" fillId="0" borderId="28" xfId="0" applyFont="1" applyBorder="1"/>
    <xf numFmtId="14" fontId="23" fillId="0" borderId="0" xfId="0" applyNumberFormat="1" applyFont="1" applyBorder="1" applyAlignment="1">
      <alignment horizontal="center" vertical="center"/>
    </xf>
    <xf numFmtId="0" fontId="6" fillId="0" borderId="120" xfId="0" applyFont="1" applyBorder="1"/>
    <xf numFmtId="0" fontId="6" fillId="0" borderId="159" xfId="0" applyFont="1" applyBorder="1"/>
    <xf numFmtId="0" fontId="6" fillId="0" borderId="139" xfId="0" applyFont="1" applyBorder="1"/>
    <xf numFmtId="0" fontId="6" fillId="4" borderId="0" xfId="0" applyFont="1" applyFill="1" applyBorder="1"/>
    <xf numFmtId="0" fontId="7" fillId="0" borderId="13" xfId="0" applyFont="1" applyBorder="1"/>
    <xf numFmtId="0" fontId="7" fillId="0" borderId="160" xfId="0" applyFont="1" applyBorder="1"/>
    <xf numFmtId="0" fontId="2" fillId="0" borderId="161" xfId="0" applyFont="1" applyBorder="1" applyAlignment="1">
      <alignment vertical="center"/>
    </xf>
    <xf numFmtId="164" fontId="5" fillId="5" borderId="51" xfId="0" applyNumberFormat="1" applyFont="1" applyFill="1" applyBorder="1" applyAlignment="1">
      <alignment horizontal="right" vertical="center" wrapText="1"/>
    </xf>
    <xf numFmtId="164" fontId="5" fillId="5" borderId="51" xfId="0" applyNumberFormat="1" applyFont="1" applyFill="1" applyBorder="1" applyAlignment="1" applyProtection="1">
      <alignment horizontal="right" vertical="center" wrapText="1"/>
    </xf>
    <xf numFmtId="0" fontId="24" fillId="0" borderId="0" xfId="0" applyFont="1" applyBorder="1" applyAlignment="1">
      <alignment vertical="center"/>
    </xf>
    <xf numFmtId="0" fontId="6" fillId="0" borderId="162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23" fillId="0" borderId="0" xfId="0" applyFont="1" applyFill="1" applyBorder="1"/>
    <xf numFmtId="0" fontId="7" fillId="0" borderId="21" xfId="0" applyFont="1" applyBorder="1"/>
    <xf numFmtId="0" fontId="3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left" vertical="center"/>
    </xf>
    <xf numFmtId="44" fontId="34" fillId="0" borderId="0" xfId="0" applyNumberFormat="1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left" vertical="top"/>
    </xf>
    <xf numFmtId="0" fontId="23" fillId="3" borderId="13" xfId="0" applyFont="1" applyFill="1" applyBorder="1" applyAlignment="1">
      <alignment horizontal="left" vertical="top"/>
    </xf>
    <xf numFmtId="0" fontId="23" fillId="3" borderId="13" xfId="0" applyFont="1" applyFill="1" applyBorder="1"/>
    <xf numFmtId="0" fontId="6" fillId="3" borderId="163" xfId="0" applyFont="1" applyFill="1" applyBorder="1"/>
    <xf numFmtId="0" fontId="6" fillId="3" borderId="164" xfId="0" applyFont="1" applyFill="1" applyBorder="1"/>
    <xf numFmtId="0" fontId="6" fillId="3" borderId="165" xfId="0" applyFont="1" applyFill="1" applyBorder="1"/>
    <xf numFmtId="0" fontId="7" fillId="3" borderId="7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15" xfId="0" applyNumberFormat="1" applyFont="1" applyFill="1" applyBorder="1" applyAlignment="1">
      <alignment vertical="center"/>
    </xf>
    <xf numFmtId="0" fontId="7" fillId="3" borderId="0" xfId="0" applyNumberFormat="1" applyFont="1" applyFill="1" applyBorder="1" applyAlignment="1">
      <alignment vertical="center"/>
    </xf>
    <xf numFmtId="0" fontId="7" fillId="3" borderId="16" xfId="0" applyNumberFormat="1" applyFont="1" applyFill="1" applyBorder="1" applyAlignment="1">
      <alignment vertical="center"/>
    </xf>
    <xf numFmtId="0" fontId="60" fillId="3" borderId="15" xfId="0" applyNumberFormat="1" applyFont="1" applyFill="1" applyBorder="1" applyAlignment="1">
      <alignment horizontal="center" vertical="center"/>
    </xf>
    <xf numFmtId="0" fontId="61" fillId="3" borderId="43" xfId="0" applyNumberFormat="1" applyFont="1" applyFill="1" applyBorder="1" applyAlignment="1">
      <alignment vertical="center"/>
    </xf>
    <xf numFmtId="0" fontId="62" fillId="3" borderId="42" xfId="0" applyNumberFormat="1" applyFont="1" applyFill="1" applyBorder="1" applyAlignment="1">
      <alignment horizontal="center" vertical="center"/>
    </xf>
    <xf numFmtId="0" fontId="7" fillId="3" borderId="42" xfId="0" applyNumberFormat="1" applyFont="1" applyFill="1" applyBorder="1" applyAlignment="1">
      <alignment vertical="center"/>
    </xf>
    <xf numFmtId="0" fontId="61" fillId="3" borderId="42" xfId="0" applyNumberFormat="1" applyFont="1" applyFill="1" applyBorder="1" applyAlignment="1">
      <alignment horizontal="left" vertical="center"/>
    </xf>
    <xf numFmtId="0" fontId="7" fillId="3" borderId="38" xfId="0" applyNumberFormat="1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0" fontId="13" fillId="0" borderId="6" xfId="0" applyFont="1" applyBorder="1"/>
    <xf numFmtId="0" fontId="23" fillId="0" borderId="1" xfId="0" applyFont="1" applyBorder="1" applyAlignment="1">
      <alignment vertical="center"/>
    </xf>
    <xf numFmtId="164" fontId="12" fillId="5" borderId="51" xfId="0" applyNumberFormat="1" applyFont="1" applyFill="1" applyBorder="1" applyAlignment="1">
      <alignment vertical="center"/>
    </xf>
    <xf numFmtId="164" fontId="21" fillId="0" borderId="130" xfId="0" applyNumberFormat="1" applyFont="1" applyBorder="1" applyAlignment="1">
      <alignment horizontal="left" vertical="center"/>
    </xf>
    <xf numFmtId="164" fontId="57" fillId="3" borderId="51" xfId="0" applyNumberFormat="1" applyFont="1" applyFill="1" applyBorder="1" applyAlignment="1" applyProtection="1">
      <alignment horizontal="right" vertical="center" wrapText="1"/>
    </xf>
    <xf numFmtId="0" fontId="16" fillId="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4" fontId="7" fillId="8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4" borderId="26" xfId="0" applyFont="1" applyFill="1" applyBorder="1" applyAlignment="1">
      <alignment horizontal="left" vertical="center"/>
    </xf>
    <xf numFmtId="10" fontId="5" fillId="5" borderId="8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4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/>
    <xf numFmtId="0" fontId="4" fillId="0" borderId="5" xfId="0" applyFont="1" applyBorder="1"/>
    <xf numFmtId="0" fontId="4" fillId="0" borderId="28" xfId="0" applyFont="1" applyBorder="1"/>
    <xf numFmtId="0" fontId="63" fillId="0" borderId="0" xfId="0" applyFont="1" applyBorder="1"/>
    <xf numFmtId="0" fontId="4" fillId="0" borderId="42" xfId="0" applyFont="1" applyBorder="1"/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2" fillId="5" borderId="84" xfId="0" applyFont="1" applyFill="1" applyBorder="1" applyAlignment="1" applyProtection="1">
      <alignment horizontal="center" vertical="center" wrapText="1"/>
    </xf>
    <xf numFmtId="0" fontId="2" fillId="5" borderId="85" xfId="0" applyFont="1" applyFill="1" applyBorder="1" applyAlignment="1" applyProtection="1">
      <alignment horizontal="center" vertical="center" wrapText="1"/>
    </xf>
    <xf numFmtId="0" fontId="5" fillId="4" borderId="61" xfId="0" applyFont="1" applyFill="1" applyBorder="1" applyAlignment="1" applyProtection="1">
      <alignment horizontal="center" vertical="center" wrapText="1"/>
    </xf>
    <xf numFmtId="0" fontId="5" fillId="4" borderId="86" xfId="0" applyFont="1" applyFill="1" applyBorder="1" applyAlignment="1" applyProtection="1">
      <alignment horizontal="center" vertical="center" wrapText="1"/>
    </xf>
    <xf numFmtId="44" fontId="4" fillId="0" borderId="87" xfId="3" applyNumberFormat="1" applyFont="1" applyFill="1" applyBorder="1" applyAlignment="1" applyProtection="1">
      <alignment horizontal="left" vertical="center" wrapText="1"/>
    </xf>
    <xf numFmtId="44" fontId="4" fillId="0" borderId="82" xfId="3" applyNumberFormat="1" applyFont="1" applyFill="1" applyBorder="1" applyAlignment="1" applyProtection="1">
      <alignment horizontal="left" vertical="center" wrapText="1"/>
    </xf>
    <xf numFmtId="44" fontId="4" fillId="0" borderId="89" xfId="3" applyNumberFormat="1" applyFont="1" applyFill="1" applyBorder="1" applyAlignment="1" applyProtection="1">
      <alignment horizontal="left" vertical="center" wrapText="1"/>
    </xf>
    <xf numFmtId="0" fontId="4" fillId="4" borderId="90" xfId="0" applyFont="1" applyFill="1" applyBorder="1" applyAlignment="1" applyProtection="1">
      <alignment horizontal="left" vertical="center" wrapText="1"/>
    </xf>
    <xf numFmtId="44" fontId="4" fillId="0" borderId="63" xfId="0" applyNumberFormat="1" applyFont="1" applyFill="1" applyBorder="1" applyAlignment="1" applyProtection="1">
      <alignment horizontal="left" vertical="center" wrapText="1"/>
    </xf>
    <xf numFmtId="44" fontId="4" fillId="0" borderId="82" xfId="0" applyNumberFormat="1" applyFont="1" applyFill="1" applyBorder="1" applyAlignment="1" applyProtection="1">
      <alignment horizontal="left" vertical="center" wrapText="1"/>
    </xf>
    <xf numFmtId="10" fontId="4" fillId="0" borderId="85" xfId="0" applyNumberFormat="1" applyFont="1" applyFill="1" applyBorder="1" applyAlignment="1" applyProtection="1">
      <alignment horizontal="center" vertical="center" wrapText="1"/>
    </xf>
    <xf numFmtId="44" fontId="5" fillId="4" borderId="90" xfId="0" applyNumberFormat="1" applyFont="1" applyFill="1" applyBorder="1" applyAlignment="1" applyProtection="1">
      <alignment horizontal="left" vertical="center" wrapText="1"/>
    </xf>
    <xf numFmtId="44" fontId="5" fillId="5" borderId="90" xfId="0" applyNumberFormat="1" applyFont="1" applyFill="1" applyBorder="1" applyAlignment="1" applyProtection="1">
      <alignment horizontal="left" vertical="center" wrapText="1"/>
    </xf>
    <xf numFmtId="0" fontId="4" fillId="4" borderId="79" xfId="0" applyFont="1" applyFill="1" applyBorder="1" applyAlignment="1">
      <alignment horizontal="center" vertical="center" wrapText="1"/>
    </xf>
    <xf numFmtId="166" fontId="4" fillId="8" borderId="93" xfId="2" applyNumberFormat="1" applyFont="1" applyFill="1" applyBorder="1" applyAlignment="1" applyProtection="1">
      <alignment horizontal="center" vertical="center" wrapText="1"/>
    </xf>
    <xf numFmtId="166" fontId="4" fillId="4" borderId="79" xfId="2" applyNumberFormat="1" applyFont="1" applyFill="1" applyBorder="1" applyAlignment="1" applyProtection="1">
      <alignment horizontal="center" vertical="center" wrapText="1"/>
    </xf>
    <xf numFmtId="166" fontId="4" fillId="8" borderId="85" xfId="2" applyNumberFormat="1" applyFont="1" applyFill="1" applyBorder="1" applyAlignment="1" applyProtection="1">
      <alignment horizontal="center" vertical="center" wrapText="1"/>
    </xf>
    <xf numFmtId="10" fontId="4" fillId="0" borderId="88" xfId="3" applyNumberFormat="1" applyFont="1" applyFill="1" applyBorder="1" applyAlignment="1" applyProtection="1">
      <alignment horizontal="center" vertical="center" wrapText="1"/>
    </xf>
    <xf numFmtId="10" fontId="4" fillId="0" borderId="83" xfId="3" applyNumberFormat="1" applyFont="1" applyFill="1" applyBorder="1" applyAlignment="1" applyProtection="1">
      <alignment horizontal="center" vertical="center" wrapText="1"/>
    </xf>
    <xf numFmtId="10" fontId="4" fillId="0" borderId="85" xfId="3" applyNumberFormat="1" applyFont="1" applyFill="1" applyBorder="1" applyAlignment="1" applyProtection="1">
      <alignment horizontal="center" vertical="center" wrapText="1"/>
    </xf>
    <xf numFmtId="10" fontId="4" fillId="4" borderId="86" xfId="0" applyNumberFormat="1" applyFont="1" applyFill="1" applyBorder="1" applyAlignment="1" applyProtection="1">
      <alignment horizontal="center" vertical="center" wrapText="1"/>
    </xf>
    <xf numFmtId="10" fontId="4" fillId="0" borderId="64" xfId="0" applyNumberFormat="1" applyFont="1" applyFill="1" applyBorder="1" applyAlignment="1" applyProtection="1">
      <alignment horizontal="center" vertical="center" wrapText="1"/>
    </xf>
    <xf numFmtId="10" fontId="4" fillId="0" borderId="88" xfId="0" applyNumberFormat="1" applyFont="1" applyFill="1" applyBorder="1" applyAlignment="1" applyProtection="1">
      <alignment horizontal="center" vertical="center" wrapText="1"/>
    </xf>
    <xf numFmtId="44" fontId="4" fillId="0" borderId="87" xfId="0" applyNumberFormat="1" applyFont="1" applyFill="1" applyBorder="1" applyAlignment="1" applyProtection="1">
      <alignment horizontal="left" vertical="center" wrapText="1"/>
    </xf>
    <xf numFmtId="164" fontId="4" fillId="0" borderId="61" xfId="0" applyNumberFormat="1" applyFont="1" applyFill="1" applyBorder="1" applyAlignment="1">
      <alignment horizontal="right" vertical="center" wrapText="1"/>
    </xf>
    <xf numFmtId="10" fontId="4" fillId="0" borderId="7" xfId="0" applyNumberFormat="1" applyFont="1" applyFill="1" applyBorder="1" applyAlignment="1">
      <alignment horizontal="right" vertical="center" wrapText="1"/>
    </xf>
    <xf numFmtId="10" fontId="5" fillId="8" borderId="43" xfId="2" applyNumberFormat="1" applyFont="1" applyFill="1" applyBorder="1" applyAlignment="1" applyProtection="1">
      <alignment horizontal="right" vertical="center" wrapText="1"/>
    </xf>
    <xf numFmtId="10" fontId="16" fillId="4" borderId="26" xfId="0" applyNumberFormat="1" applyFont="1" applyFill="1" applyBorder="1" applyAlignment="1">
      <alignment horizontal="right" vertical="center"/>
    </xf>
    <xf numFmtId="10" fontId="5" fillId="8" borderId="15" xfId="2" applyNumberFormat="1" applyFont="1" applyFill="1" applyBorder="1" applyAlignment="1" applyProtection="1">
      <alignment horizontal="right" vertical="center" wrapText="1"/>
    </xf>
    <xf numFmtId="10" fontId="5" fillId="4" borderId="78" xfId="2" applyNumberFormat="1" applyFont="1" applyFill="1" applyBorder="1" applyAlignment="1" applyProtection="1">
      <alignment horizontal="right" vertical="center" wrapText="1"/>
    </xf>
    <xf numFmtId="10" fontId="7" fillId="8" borderId="7" xfId="0" applyNumberFormat="1" applyFont="1" applyFill="1" applyBorder="1" applyAlignment="1">
      <alignment horizontal="right" vertical="center"/>
    </xf>
    <xf numFmtId="10" fontId="7" fillId="8" borderId="25" xfId="0" applyNumberFormat="1" applyFont="1" applyFill="1" applyBorder="1" applyAlignment="1">
      <alignment horizontal="right" vertical="center"/>
    </xf>
    <xf numFmtId="10" fontId="7" fillId="8" borderId="17" xfId="0" applyNumberFormat="1" applyFont="1" applyFill="1" applyBorder="1" applyAlignment="1">
      <alignment horizontal="right" vertical="center"/>
    </xf>
    <xf numFmtId="10" fontId="7" fillId="8" borderId="10" xfId="0" applyNumberFormat="1" applyFont="1" applyFill="1" applyBorder="1" applyAlignment="1">
      <alignment horizontal="right" vertical="center"/>
    </xf>
    <xf numFmtId="10" fontId="16" fillId="5" borderId="7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5" fillId="5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3" xfId="0" applyFont="1" applyFill="1" applyBorder="1" applyAlignment="1">
      <alignment horizontal="center" vertical="center"/>
    </xf>
    <xf numFmtId="44" fontId="4" fillId="0" borderId="110" xfId="1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5" fillId="5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9" borderId="9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4" fontId="5" fillId="9" borderId="85" xfId="0" applyNumberFormat="1" applyFont="1" applyFill="1" applyBorder="1" applyAlignment="1">
      <alignment horizontal="center" vertical="center" wrapText="1"/>
    </xf>
    <xf numFmtId="164" fontId="5" fillId="9" borderId="83" xfId="0" applyNumberFormat="1" applyFont="1" applyFill="1" applyBorder="1" applyAlignment="1">
      <alignment vertical="center" wrapText="1"/>
    </xf>
    <xf numFmtId="164" fontId="7" fillId="9" borderId="18" xfId="0" applyNumberFormat="1" applyFont="1" applyFill="1" applyBorder="1" applyAlignment="1">
      <alignment vertical="center"/>
    </xf>
    <xf numFmtId="164" fontId="5" fillId="9" borderId="93" xfId="0" applyNumberFormat="1" applyFont="1" applyFill="1" applyBorder="1" applyAlignment="1">
      <alignment vertical="center" wrapText="1"/>
    </xf>
    <xf numFmtId="164" fontId="7" fillId="9" borderId="35" xfId="0" applyNumberFormat="1" applyFont="1" applyFill="1" applyBorder="1" applyAlignment="1">
      <alignment vertical="center"/>
    </xf>
    <xf numFmtId="164" fontId="55" fillId="9" borderId="25" xfId="0" applyNumberFormat="1" applyFont="1" applyFill="1" applyBorder="1" applyAlignment="1">
      <alignment vertical="center"/>
    </xf>
    <xf numFmtId="0" fontId="7" fillId="9" borderId="39" xfId="0" applyFont="1" applyFill="1" applyBorder="1" applyAlignment="1">
      <alignment horizontal="center" vertical="center"/>
    </xf>
    <xf numFmtId="0" fontId="7" fillId="9" borderId="93" xfId="0" applyFont="1" applyFill="1" applyBorder="1" applyAlignment="1">
      <alignment horizontal="center" vertical="center"/>
    </xf>
    <xf numFmtId="44" fontId="5" fillId="0" borderId="42" xfId="0" applyNumberFormat="1" applyFont="1" applyFill="1" applyBorder="1" applyAlignment="1">
      <alignment vertical="center" wrapText="1"/>
    </xf>
    <xf numFmtId="0" fontId="16" fillId="0" borderId="42" xfId="0" applyFont="1" applyFill="1" applyBorder="1" applyAlignment="1">
      <alignment horizontal="right" vertical="center"/>
    </xf>
    <xf numFmtId="164" fontId="16" fillId="0" borderId="42" xfId="0" applyNumberFormat="1" applyFont="1" applyFill="1" applyBorder="1" applyAlignment="1">
      <alignment vertical="center"/>
    </xf>
    <xf numFmtId="164" fontId="41" fillId="5" borderId="18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42" fillId="4" borderId="12" xfId="0" applyFont="1" applyFill="1" applyBorder="1" applyAlignment="1">
      <alignment horizontal="left" vertical="center" wrapText="1"/>
    </xf>
    <xf numFmtId="0" fontId="42" fillId="4" borderId="11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top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18" xfId="0" applyFont="1" applyFill="1" applyBorder="1" applyAlignment="1">
      <alignment horizontal="center" vertical="center" wrapText="1"/>
    </xf>
    <xf numFmtId="0" fontId="42" fillId="3" borderId="53" xfId="0" applyFont="1" applyFill="1" applyBorder="1" applyAlignment="1">
      <alignment horizontal="left" vertical="center" wrapText="1"/>
    </xf>
    <xf numFmtId="0" fontId="42" fillId="3" borderId="56" xfId="0" applyFont="1" applyFill="1" applyBorder="1" applyAlignment="1">
      <alignment horizontal="left" vertical="center" wrapText="1"/>
    </xf>
    <xf numFmtId="0" fontId="42" fillId="3" borderId="50" xfId="0" applyFont="1" applyFill="1" applyBorder="1" applyAlignment="1">
      <alignment horizontal="left" vertical="center" wrapText="1"/>
    </xf>
    <xf numFmtId="0" fontId="42" fillId="3" borderId="46" xfId="0" applyFont="1" applyFill="1" applyBorder="1" applyAlignment="1">
      <alignment horizontal="left" vertical="center" wrapText="1"/>
    </xf>
    <xf numFmtId="0" fontId="42" fillId="3" borderId="125" xfId="0" applyFont="1" applyFill="1" applyBorder="1" applyAlignment="1">
      <alignment horizontal="left" vertical="center" wrapText="1"/>
    </xf>
    <xf numFmtId="0" fontId="42" fillId="3" borderId="14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1" fillId="12" borderId="31" xfId="0" applyFont="1" applyFill="1" applyBorder="1" applyAlignment="1">
      <alignment horizontal="center" vertical="center"/>
    </xf>
    <xf numFmtId="0" fontId="11" fillId="12" borderId="33" xfId="0" applyFont="1" applyFill="1" applyBorder="1" applyAlignment="1">
      <alignment horizontal="center" vertical="center"/>
    </xf>
    <xf numFmtId="0" fontId="11" fillId="12" borderId="32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5" borderId="9" xfId="0" applyFont="1" applyFill="1" applyBorder="1" applyAlignment="1">
      <alignment horizontal="right" vertical="center" wrapText="1"/>
    </xf>
    <xf numFmtId="0" fontId="41" fillId="5" borderId="18" xfId="0" applyFont="1" applyFill="1" applyBorder="1" applyAlignment="1">
      <alignment horizontal="right" vertical="center" wrapText="1"/>
    </xf>
    <xf numFmtId="0" fontId="11" fillId="13" borderId="31" xfId="0" applyFont="1" applyFill="1" applyBorder="1" applyAlignment="1">
      <alignment horizontal="center" vertical="center"/>
    </xf>
    <xf numFmtId="0" fontId="11" fillId="13" borderId="33" xfId="0" applyFont="1" applyFill="1" applyBorder="1" applyAlignment="1">
      <alignment horizontal="center" vertical="center"/>
    </xf>
    <xf numFmtId="0" fontId="11" fillId="13" borderId="32" xfId="0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center" vertical="center"/>
    </xf>
    <xf numFmtId="0" fontId="51" fillId="0" borderId="81" xfId="0" applyFont="1" applyFill="1" applyBorder="1" applyAlignment="1">
      <alignment horizontal="center" vertical="center"/>
    </xf>
    <xf numFmtId="0" fontId="32" fillId="3" borderId="77" xfId="0" applyFont="1" applyFill="1" applyBorder="1" applyAlignment="1">
      <alignment horizontal="left" vertical="center" wrapText="1"/>
    </xf>
    <xf numFmtId="0" fontId="32" fillId="3" borderId="76" xfId="0" applyFont="1" applyFill="1" applyBorder="1" applyAlignment="1">
      <alignment horizontal="left" vertical="center" wrapText="1"/>
    </xf>
    <xf numFmtId="0" fontId="54" fillId="0" borderId="42" xfId="0" applyFont="1" applyFill="1" applyBorder="1" applyAlignment="1">
      <alignment horizontal="center" vertical="center"/>
    </xf>
    <xf numFmtId="0" fontId="2" fillId="9" borderId="148" xfId="0" applyFont="1" applyFill="1" applyBorder="1" applyAlignment="1">
      <alignment horizontal="center" vertical="center" wrapText="1"/>
    </xf>
    <xf numFmtId="0" fontId="2" fillId="9" borderId="144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164" fontId="51" fillId="0" borderId="75" xfId="0" applyNumberFormat="1" applyFont="1" applyFill="1" applyBorder="1" applyAlignment="1">
      <alignment horizontal="center" vertical="center" wrapText="1"/>
    </xf>
    <xf numFmtId="164" fontId="51" fillId="0" borderId="145" xfId="0" applyNumberFormat="1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7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42" fillId="3" borderId="124" xfId="0" applyFont="1" applyFill="1" applyBorder="1" applyAlignment="1">
      <alignment horizontal="left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42" fillId="4" borderId="16" xfId="0" applyFont="1" applyFill="1" applyBorder="1" applyAlignment="1">
      <alignment horizontal="center" vertical="center" wrapText="1"/>
    </xf>
    <xf numFmtId="0" fontId="54" fillId="2" borderId="4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2" fillId="4" borderId="12" xfId="0" applyFont="1" applyFill="1" applyBorder="1" applyAlignment="1">
      <alignment horizontal="center" vertical="center" wrapText="1"/>
    </xf>
    <xf numFmtId="0" fontId="42" fillId="4" borderId="11" xfId="0" applyFont="1" applyFill="1" applyBorder="1" applyAlignment="1">
      <alignment horizontal="center" vertical="center" wrapText="1"/>
    </xf>
    <xf numFmtId="0" fontId="51" fillId="0" borderId="96" xfId="0" applyFont="1" applyFill="1" applyBorder="1" applyAlignment="1">
      <alignment horizontal="center" vertical="center" wrapText="1"/>
    </xf>
    <xf numFmtId="0" fontId="51" fillId="0" borderId="1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64" fontId="41" fillId="5" borderId="8" xfId="0" applyNumberFormat="1" applyFont="1" applyFill="1" applyBorder="1" applyAlignment="1">
      <alignment horizontal="center" vertical="center" wrapText="1"/>
    </xf>
    <xf numFmtId="164" fontId="41" fillId="5" borderId="9" xfId="0" applyNumberFormat="1" applyFont="1" applyFill="1" applyBorder="1" applyAlignment="1">
      <alignment horizontal="center" vertical="center" wrapText="1"/>
    </xf>
    <xf numFmtId="164" fontId="41" fillId="5" borderId="18" xfId="0" applyNumberFormat="1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164" fontId="5" fillId="9" borderId="8" xfId="0" applyNumberFormat="1" applyFont="1" applyFill="1" applyBorder="1" applyAlignment="1">
      <alignment horizontal="right" vertical="center" wrapText="1"/>
    </xf>
    <xf numFmtId="164" fontId="5" fillId="9" borderId="9" xfId="0" applyNumberFormat="1" applyFont="1" applyFill="1" applyBorder="1" applyAlignment="1">
      <alignment horizontal="right" vertical="center" wrapText="1"/>
    </xf>
    <xf numFmtId="164" fontId="5" fillId="9" borderId="18" xfId="0" applyNumberFormat="1" applyFont="1" applyFill="1" applyBorder="1" applyAlignment="1">
      <alignment horizontal="right" vertical="center" wrapText="1"/>
    </xf>
    <xf numFmtId="0" fontId="5" fillId="9" borderId="79" xfId="0" applyNumberFormat="1" applyFont="1" applyFill="1" applyBorder="1" applyAlignment="1">
      <alignment horizontal="right" vertical="center" wrapText="1"/>
    </xf>
    <xf numFmtId="0" fontId="5" fillId="9" borderId="166" xfId="0" applyNumberFormat="1" applyFont="1" applyFill="1" applyBorder="1" applyAlignment="1">
      <alignment horizontal="right" vertical="center" wrapText="1"/>
    </xf>
    <xf numFmtId="0" fontId="5" fillId="9" borderId="36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49" fillId="0" borderId="111" xfId="0" applyFont="1" applyFill="1" applyBorder="1" applyAlignment="1">
      <alignment horizontal="center" vertical="center"/>
    </xf>
    <xf numFmtId="0" fontId="49" fillId="0" borderId="97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top" wrapText="1"/>
    </xf>
    <xf numFmtId="0" fontId="23" fillId="0" borderId="12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5" fillId="5" borderId="9" xfId="0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horizontal="right" vertical="center" wrapText="1"/>
    </xf>
    <xf numFmtId="0" fontId="23" fillId="0" borderId="122" xfId="0" applyFont="1" applyBorder="1" applyAlignment="1">
      <alignment horizontal="left" vertical="center"/>
    </xf>
    <xf numFmtId="0" fontId="11" fillId="13" borderId="31" xfId="0" applyFont="1" applyFill="1" applyBorder="1" applyAlignment="1" applyProtection="1">
      <alignment horizontal="center" vertical="center"/>
    </xf>
    <xf numFmtId="0" fontId="11" fillId="13" borderId="33" xfId="0" applyFont="1" applyFill="1" applyBorder="1" applyAlignment="1" applyProtection="1">
      <alignment horizontal="center" vertical="center"/>
    </xf>
    <xf numFmtId="0" fontId="11" fillId="13" borderId="32" xfId="0" applyFont="1" applyFill="1" applyBorder="1" applyAlignment="1" applyProtection="1">
      <alignment horizontal="center" vertical="center"/>
    </xf>
    <xf numFmtId="0" fontId="49" fillId="0" borderId="96" xfId="0" applyFont="1" applyFill="1" applyBorder="1" applyAlignment="1">
      <alignment horizontal="center" vertical="center"/>
    </xf>
    <xf numFmtId="0" fontId="11" fillId="12" borderId="31" xfId="0" applyFont="1" applyFill="1" applyBorder="1" applyAlignment="1" applyProtection="1">
      <alignment horizontal="center" vertical="center"/>
    </xf>
    <xf numFmtId="0" fontId="11" fillId="12" borderId="33" xfId="0" applyFont="1" applyFill="1" applyBorder="1" applyAlignment="1" applyProtection="1">
      <alignment horizontal="center" vertical="center"/>
    </xf>
    <xf numFmtId="0" fontId="11" fillId="12" borderId="3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4" fillId="0" borderId="137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16" fillId="5" borderId="8" xfId="0" applyFont="1" applyFill="1" applyBorder="1" applyAlignment="1">
      <alignment horizontal="right" vertical="center"/>
    </xf>
    <xf numFmtId="0" fontId="16" fillId="5" borderId="9" xfId="0" applyFont="1" applyFill="1" applyBorder="1" applyAlignment="1">
      <alignment horizontal="right" vertical="center"/>
    </xf>
    <xf numFmtId="0" fontId="16" fillId="5" borderId="18" xfId="0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42" fillId="10" borderId="48" xfId="0" applyFont="1" applyFill="1" applyBorder="1" applyAlignment="1">
      <alignment horizontal="center" vertical="center" wrapText="1"/>
    </xf>
    <xf numFmtId="0" fontId="42" fillId="10" borderId="44" xfId="0" applyFont="1" applyFill="1" applyBorder="1" applyAlignment="1">
      <alignment horizontal="center" vertical="center" wrapText="1"/>
    </xf>
    <xf numFmtId="0" fontId="42" fillId="10" borderId="50" xfId="0" applyFont="1" applyFill="1" applyBorder="1" applyAlignment="1">
      <alignment horizontal="center" vertical="center" wrapText="1"/>
    </xf>
    <xf numFmtId="0" fontId="42" fillId="10" borderId="46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 vertical="center"/>
    </xf>
    <xf numFmtId="0" fontId="51" fillId="0" borderId="100" xfId="0" applyFont="1" applyFill="1" applyBorder="1" applyAlignment="1">
      <alignment horizontal="center" vertical="center"/>
    </xf>
    <xf numFmtId="0" fontId="51" fillId="0" borderId="97" xfId="0" applyFont="1" applyFill="1" applyBorder="1" applyAlignment="1">
      <alignment horizontal="center" vertical="center" wrapText="1"/>
    </xf>
    <xf numFmtId="0" fontId="51" fillId="0" borderId="96" xfId="0" applyFont="1" applyFill="1" applyBorder="1" applyAlignment="1" applyProtection="1">
      <alignment horizontal="center" vertical="center" wrapText="1"/>
    </xf>
    <xf numFmtId="0" fontId="51" fillId="0" borderId="111" xfId="0" applyFont="1" applyFill="1" applyBorder="1" applyAlignment="1" applyProtection="1">
      <alignment horizontal="center" vertical="center" wrapText="1"/>
    </xf>
    <xf numFmtId="0" fontId="51" fillId="0" borderId="97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18" xfId="0" applyFont="1" applyFill="1" applyBorder="1" applyAlignment="1">
      <alignment horizontal="right" vertical="center"/>
    </xf>
    <xf numFmtId="0" fontId="2" fillId="9" borderId="142" xfId="0" applyFont="1" applyFill="1" applyBorder="1" applyAlignment="1">
      <alignment horizontal="center" vertical="center"/>
    </xf>
    <xf numFmtId="0" fontId="2" fillId="9" borderId="143" xfId="0" applyFont="1" applyFill="1" applyBorder="1" applyAlignment="1">
      <alignment horizontal="center" vertical="center"/>
    </xf>
    <xf numFmtId="0" fontId="2" fillId="9" borderId="146" xfId="0" applyFont="1" applyFill="1" applyBorder="1" applyAlignment="1">
      <alignment horizontal="center" vertical="center"/>
    </xf>
    <xf numFmtId="0" fontId="2" fillId="9" borderId="14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9" borderId="96" xfId="0" applyFont="1" applyFill="1" applyBorder="1" applyAlignment="1" applyProtection="1">
      <alignment horizontal="center" vertical="center" wrapText="1"/>
    </xf>
    <xf numFmtId="0" fontId="5" fillId="9" borderId="111" xfId="0" applyFont="1" applyFill="1" applyBorder="1" applyAlignment="1" applyProtection="1">
      <alignment horizontal="center" vertical="center" wrapText="1"/>
    </xf>
    <xf numFmtId="0" fontId="5" fillId="9" borderId="97" xfId="0" applyFont="1" applyFill="1" applyBorder="1" applyAlignment="1" applyProtection="1">
      <alignment horizontal="center" vertical="center" wrapText="1"/>
    </xf>
    <xf numFmtId="0" fontId="51" fillId="0" borderId="8" xfId="0" applyFont="1" applyFill="1" applyBorder="1" applyAlignment="1" applyProtection="1">
      <alignment horizontal="center" vertical="center" wrapText="1"/>
    </xf>
    <xf numFmtId="0" fontId="51" fillId="0" borderId="72" xfId="0" applyFont="1" applyFill="1" applyBorder="1" applyAlignment="1" applyProtection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1" fillId="12" borderId="127" xfId="0" applyFont="1" applyFill="1" applyBorder="1" applyAlignment="1" applyProtection="1">
      <alignment horizontal="center" vertical="center"/>
    </xf>
    <xf numFmtId="0" fontId="11" fillId="12" borderId="128" xfId="0" applyFont="1" applyFill="1" applyBorder="1" applyAlignment="1" applyProtection="1">
      <alignment horizontal="center" vertical="center"/>
    </xf>
    <xf numFmtId="0" fontId="11" fillId="12" borderId="129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righ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top" wrapText="1"/>
    </xf>
    <xf numFmtId="0" fontId="23" fillId="0" borderId="30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/>
    </xf>
    <xf numFmtId="0" fontId="5" fillId="5" borderId="8" xfId="0" applyFont="1" applyFill="1" applyBorder="1" applyAlignment="1" applyProtection="1">
      <alignment horizontal="left" vertical="center" wrapText="1"/>
    </xf>
    <xf numFmtId="0" fontId="5" fillId="5" borderId="18" xfId="0" applyFont="1" applyFill="1" applyBorder="1" applyAlignment="1" applyProtection="1">
      <alignment horizontal="left" vertical="center" wrapText="1"/>
    </xf>
    <xf numFmtId="0" fontId="37" fillId="3" borderId="15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101" xfId="0" applyFont="1" applyBorder="1" applyAlignment="1">
      <alignment horizontal="left" vertical="center" wrapText="1"/>
    </xf>
    <xf numFmtId="0" fontId="16" fillId="9" borderId="38" xfId="0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100" xfId="0" applyFont="1" applyFill="1" applyBorder="1" applyAlignment="1" applyProtection="1">
      <alignment horizontal="center" vertical="center" wrapText="1"/>
    </xf>
    <xf numFmtId="0" fontId="16" fillId="9" borderId="72" xfId="0" applyFont="1" applyFill="1" applyBorder="1" applyAlignment="1" applyProtection="1">
      <alignment horizontal="center" vertical="center" wrapText="1"/>
    </xf>
    <xf numFmtId="0" fontId="51" fillId="0" borderId="80" xfId="0" applyFont="1" applyFill="1" applyBorder="1" applyAlignment="1" applyProtection="1">
      <alignment horizontal="center" vertical="center" wrapText="1"/>
    </xf>
    <xf numFmtId="0" fontId="51" fillId="0" borderId="81" xfId="0" applyFont="1" applyFill="1" applyBorder="1" applyAlignment="1" applyProtection="1">
      <alignment horizontal="center" vertical="center" wrapText="1"/>
    </xf>
    <xf numFmtId="0" fontId="40" fillId="3" borderId="20" xfId="0" applyFont="1" applyFill="1" applyBorder="1" applyAlignment="1">
      <alignment horizontal="left" vertical="center" wrapText="1"/>
    </xf>
    <xf numFmtId="0" fontId="40" fillId="3" borderId="23" xfId="0" applyFont="1" applyFill="1" applyBorder="1" applyAlignment="1">
      <alignment horizontal="left" vertical="center" wrapText="1"/>
    </xf>
    <xf numFmtId="0" fontId="40" fillId="3" borderId="19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16" fillId="9" borderId="82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3" xfId="0" applyFont="1" applyFill="1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0" fontId="49" fillId="0" borderId="92" xfId="0" applyFont="1" applyFill="1" applyBorder="1" applyAlignment="1">
      <alignment horizontal="center" vertical="center"/>
    </xf>
    <xf numFmtId="0" fontId="49" fillId="0" borderId="8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left" vertical="center" wrapText="1"/>
    </xf>
    <xf numFmtId="0" fontId="21" fillId="4" borderId="23" xfId="0" applyFont="1" applyFill="1" applyBorder="1" applyAlignment="1">
      <alignment horizontal="left" vertical="center" wrapText="1"/>
    </xf>
    <xf numFmtId="0" fontId="21" fillId="4" borderId="19" xfId="0" applyFont="1" applyFill="1" applyBorder="1" applyAlignment="1">
      <alignment horizontal="left" vertical="center" wrapText="1"/>
    </xf>
    <xf numFmtId="0" fontId="21" fillId="4" borderId="28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9" xfId="0" applyFont="1" applyFill="1" applyBorder="1" applyAlignment="1">
      <alignment horizontal="left" vertical="center" wrapText="1"/>
    </xf>
    <xf numFmtId="0" fontId="21" fillId="4" borderId="24" xfId="0" applyFont="1" applyFill="1" applyBorder="1" applyAlignment="1">
      <alignment horizontal="left" vertical="center" wrapText="1"/>
    </xf>
    <xf numFmtId="0" fontId="21" fillId="4" borderId="22" xfId="0" applyFont="1" applyFill="1" applyBorder="1" applyAlignment="1">
      <alignment horizontal="left" vertical="center" wrapText="1"/>
    </xf>
    <xf numFmtId="0" fontId="21" fillId="4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5" fillId="4" borderId="78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center" vertical="center"/>
    </xf>
    <xf numFmtId="0" fontId="59" fillId="0" borderId="7" xfId="0" applyFont="1" applyBorder="1" applyAlignment="1">
      <alignment horizontal="left" vertical="center" wrapText="1"/>
    </xf>
    <xf numFmtId="0" fontId="59" fillId="0" borderId="7" xfId="0" applyFont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6" fillId="9" borderId="127" xfId="0" applyFont="1" applyFill="1" applyBorder="1" applyAlignment="1">
      <alignment horizontal="center" vertical="center"/>
    </xf>
    <xf numFmtId="0" fontId="16" fillId="9" borderId="128" xfId="0" applyFont="1" applyFill="1" applyBorder="1" applyAlignment="1">
      <alignment horizontal="center" vertical="center"/>
    </xf>
    <xf numFmtId="0" fontId="16" fillId="9" borderId="129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left" vertical="center"/>
    </xf>
    <xf numFmtId="0" fontId="65" fillId="14" borderId="0" xfId="0" applyFont="1" applyFill="1" applyBorder="1" applyAlignment="1" applyProtection="1">
      <alignment horizontal="center"/>
    </xf>
    <xf numFmtId="0" fontId="0" fillId="0" borderId="0" xfId="0" applyProtection="1"/>
    <xf numFmtId="0" fontId="66" fillId="0" borderId="0" xfId="0" applyFont="1" applyAlignment="1" applyProtection="1"/>
    <xf numFmtId="0" fontId="65" fillId="0" borderId="0" xfId="0" applyFont="1" applyFill="1" applyBorder="1" applyAlignment="1" applyProtection="1">
      <alignment horizontal="center"/>
    </xf>
    <xf numFmtId="0" fontId="66" fillId="0" borderId="0" xfId="0" applyFont="1" applyAlignment="1" applyProtection="1">
      <alignment horizontal="right" wrapText="1" shrinkToFit="1"/>
    </xf>
    <xf numFmtId="0" fontId="67" fillId="0" borderId="167" xfId="0" applyFont="1" applyBorder="1" applyAlignment="1" applyProtection="1">
      <alignment horizontal="left"/>
    </xf>
    <xf numFmtId="0" fontId="68" fillId="0" borderId="0" xfId="0" applyFont="1" applyProtection="1"/>
    <xf numFmtId="164" fontId="69" fillId="0" borderId="0" xfId="0" applyNumberFormat="1" applyFont="1" applyFill="1" applyBorder="1" applyAlignment="1" applyProtection="1">
      <alignment vertical="center" wrapText="1"/>
    </xf>
    <xf numFmtId="164" fontId="70" fillId="0" borderId="0" xfId="0" applyNumberFormat="1" applyFont="1" applyBorder="1" applyAlignment="1" applyProtection="1">
      <alignment vertical="top" wrapText="1"/>
    </xf>
    <xf numFmtId="164" fontId="68" fillId="0" borderId="0" xfId="0" applyNumberFormat="1" applyFont="1" applyProtection="1"/>
    <xf numFmtId="0" fontId="68" fillId="0" borderId="0" xfId="0" applyNumberFormat="1" applyFont="1" applyProtection="1"/>
    <xf numFmtId="10" fontId="70" fillId="0" borderId="0" xfId="0" applyNumberFormat="1" applyFont="1" applyAlignment="1" applyProtection="1">
      <alignment vertical="top" wrapText="1"/>
    </xf>
    <xf numFmtId="164" fontId="70" fillId="0" borderId="0" xfId="0" applyNumberFormat="1" applyFont="1" applyAlignment="1" applyProtection="1">
      <alignment vertical="top" wrapText="1"/>
    </xf>
    <xf numFmtId="167" fontId="67" fillId="0" borderId="167" xfId="0" applyNumberFormat="1" applyFont="1" applyBorder="1" applyAlignment="1" applyProtection="1">
      <alignment horizontal="left"/>
    </xf>
    <xf numFmtId="10" fontId="68" fillId="0" borderId="0" xfId="0" applyNumberFormat="1" applyFont="1" applyProtection="1"/>
    <xf numFmtId="0" fontId="66" fillId="0" borderId="0" xfId="0" applyFont="1" applyAlignment="1" applyProtection="1">
      <alignment horizontal="right" vertical="center" wrapText="1" shrinkToFit="1"/>
    </xf>
    <xf numFmtId="0" fontId="67" fillId="0" borderId="167" xfId="0" applyNumberFormat="1" applyFont="1" applyBorder="1" applyAlignment="1" applyProtection="1">
      <alignment horizontal="left"/>
    </xf>
    <xf numFmtId="164" fontId="71" fillId="0" borderId="0" xfId="0" applyNumberFormat="1" applyFont="1" applyProtection="1"/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66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72" fillId="0" borderId="142" xfId="0" applyNumberFormat="1" applyFont="1" applyBorder="1" applyAlignment="1" applyProtection="1">
      <alignment horizontal="center"/>
      <protection locked="0"/>
    </xf>
    <xf numFmtId="164" fontId="72" fillId="0" borderId="160" xfId="0" applyNumberFormat="1" applyFont="1" applyBorder="1" applyAlignment="1" applyProtection="1">
      <alignment horizontal="center"/>
      <protection locked="0"/>
    </xf>
    <xf numFmtId="164" fontId="72" fillId="0" borderId="143" xfId="0" applyNumberFormat="1" applyFont="1" applyBorder="1" applyAlignment="1" applyProtection="1">
      <alignment horizontal="center"/>
      <protection locked="0"/>
    </xf>
    <xf numFmtId="0" fontId="5" fillId="3" borderId="168" xfId="0" applyFont="1" applyFill="1" applyBorder="1" applyAlignment="1" applyProtection="1">
      <alignment horizontal="center" vertical="center" wrapText="1"/>
      <protection locked="0"/>
    </xf>
    <xf numFmtId="0" fontId="0" fillId="0" borderId="169" xfId="0" applyBorder="1" applyAlignment="1" applyProtection="1">
      <alignment horizontal="center" wrapText="1"/>
      <protection locked="0"/>
    </xf>
    <xf numFmtId="0" fontId="0" fillId="0" borderId="170" xfId="0" applyBorder="1" applyAlignment="1" applyProtection="1">
      <alignment horizontal="center" wrapText="1"/>
      <protection locked="0"/>
    </xf>
    <xf numFmtId="0" fontId="5" fillId="3" borderId="171" xfId="0" applyFont="1" applyFill="1" applyBorder="1" applyAlignment="1" applyProtection="1">
      <alignment vertical="center" wrapText="1"/>
      <protection locked="0"/>
    </xf>
    <xf numFmtId="0" fontId="5" fillId="3" borderId="172" xfId="0" applyFont="1" applyFill="1" applyBorder="1" applyAlignment="1" applyProtection="1">
      <alignment vertical="center" wrapText="1"/>
      <protection locked="0"/>
    </xf>
    <xf numFmtId="0" fontId="5" fillId="3" borderId="173" xfId="0" applyFont="1" applyFill="1" applyBorder="1" applyAlignment="1" applyProtection="1">
      <alignment vertical="center" wrapText="1"/>
      <protection locked="0"/>
    </xf>
    <xf numFmtId="0" fontId="5" fillId="3" borderId="148" xfId="0" applyFont="1" applyFill="1" applyBorder="1" applyAlignment="1" applyProtection="1">
      <alignment vertical="center" wrapText="1"/>
      <protection locked="0"/>
    </xf>
    <xf numFmtId="164" fontId="41" fillId="3" borderId="171" xfId="0" applyNumberFormat="1" applyFont="1" applyFill="1" applyBorder="1" applyAlignment="1" applyProtection="1">
      <alignment horizontal="center" vertical="center" wrapText="1"/>
      <protection locked="0"/>
    </xf>
    <xf numFmtId="164" fontId="41" fillId="3" borderId="172" xfId="0" applyNumberFormat="1" applyFont="1" applyFill="1" applyBorder="1" applyAlignment="1" applyProtection="1">
      <alignment horizontal="center" vertical="center" wrapText="1"/>
      <protection locked="0"/>
    </xf>
    <xf numFmtId="164" fontId="41" fillId="3" borderId="174" xfId="0" applyNumberFormat="1" applyFont="1" applyFill="1" applyBorder="1" applyAlignment="1" applyProtection="1">
      <alignment horizontal="center" vertical="center" wrapText="1"/>
      <protection locked="0"/>
    </xf>
    <xf numFmtId="0" fontId="73" fillId="2" borderId="63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168" fontId="3" fillId="0" borderId="80" xfId="0" applyNumberFormat="1" applyFont="1" applyBorder="1" applyAlignment="1" applyProtection="1">
      <alignment vertical="center" wrapText="1"/>
      <protection locked="0"/>
    </xf>
    <xf numFmtId="168" fontId="3" fillId="0" borderId="92" xfId="0" applyNumberFormat="1" applyFont="1" applyBorder="1" applyAlignment="1" applyProtection="1">
      <alignment vertical="center" wrapText="1"/>
      <protection locked="0"/>
    </xf>
    <xf numFmtId="168" fontId="3" fillId="0" borderId="175" xfId="0" applyNumberFormat="1" applyFont="1" applyBorder="1" applyAlignment="1" applyProtection="1">
      <alignment vertical="center" wrapText="1"/>
      <protection locked="0"/>
    </xf>
    <xf numFmtId="168" fontId="2" fillId="0" borderId="176" xfId="0" applyNumberFormat="1" applyFont="1" applyBorder="1" applyAlignment="1" applyProtection="1">
      <alignment vertical="center" wrapText="1"/>
      <protection locked="0"/>
    </xf>
    <xf numFmtId="168" fontId="3" fillId="15" borderId="177" xfId="0" applyNumberFormat="1" applyFont="1" applyFill="1" applyBorder="1" applyAlignment="1" applyProtection="1">
      <alignment vertical="center" wrapText="1"/>
      <protection locked="0"/>
    </xf>
    <xf numFmtId="168" fontId="2" fillId="15" borderId="92" xfId="0" applyNumberFormat="1" applyFont="1" applyFill="1" applyBorder="1" applyAlignment="1" applyProtection="1">
      <alignment vertical="center" wrapText="1"/>
      <protection locked="0"/>
    </xf>
    <xf numFmtId="4" fontId="3" fillId="15" borderId="81" xfId="0" applyNumberFormat="1" applyFont="1" applyFill="1" applyBorder="1" applyAlignment="1" applyProtection="1">
      <alignment vertical="center" wrapText="1"/>
      <protection locked="0"/>
    </xf>
    <xf numFmtId="0" fontId="73" fillId="2" borderId="82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168" fontId="3" fillId="0" borderId="82" xfId="0" applyNumberFormat="1" applyFont="1" applyBorder="1" applyAlignment="1" applyProtection="1">
      <alignment vertical="center" wrapText="1"/>
      <protection locked="0"/>
    </xf>
    <xf numFmtId="168" fontId="3" fillId="0" borderId="7" xfId="0" applyNumberFormat="1" applyFont="1" applyBorder="1" applyAlignment="1" applyProtection="1">
      <alignment vertical="center" wrapText="1"/>
      <protection locked="0"/>
    </xf>
    <xf numFmtId="168" fontId="3" fillId="0" borderId="8" xfId="0" applyNumberFormat="1" applyFont="1" applyBorder="1" applyAlignment="1" applyProtection="1">
      <alignment vertical="center" wrapText="1"/>
      <protection locked="0"/>
    </xf>
    <xf numFmtId="168" fontId="3" fillId="15" borderId="18" xfId="0" applyNumberFormat="1" applyFont="1" applyFill="1" applyBorder="1" applyAlignment="1" applyProtection="1">
      <alignment vertical="center" wrapText="1"/>
      <protection locked="0"/>
    </xf>
    <xf numFmtId="4" fontId="3" fillId="15" borderId="83" xfId="0" applyNumberFormat="1" applyFont="1" applyFill="1" applyBorder="1" applyAlignment="1" applyProtection="1">
      <alignment vertical="center" wrapText="1"/>
      <protection locked="0"/>
    </xf>
    <xf numFmtId="168" fontId="8" fillId="0" borderId="7" xfId="0" applyNumberFormat="1" applyFont="1" applyBorder="1" applyProtection="1">
      <protection locked="0"/>
    </xf>
    <xf numFmtId="168" fontId="8" fillId="0" borderId="8" xfId="0" applyNumberFormat="1" applyFont="1" applyBorder="1" applyProtection="1">
      <protection locked="0"/>
    </xf>
    <xf numFmtId="0" fontId="73" fillId="2" borderId="89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168" fontId="3" fillId="2" borderId="82" xfId="0" applyNumberFormat="1" applyFont="1" applyFill="1" applyBorder="1" applyAlignment="1" applyProtection="1">
      <alignment vertical="center" wrapText="1"/>
      <protection locked="0"/>
    </xf>
    <xf numFmtId="168" fontId="3" fillId="2" borderId="7" xfId="0" applyNumberFormat="1" applyFont="1" applyFill="1" applyBorder="1" applyAlignment="1" applyProtection="1">
      <alignment vertical="center" wrapText="1"/>
      <protection locked="0"/>
    </xf>
    <xf numFmtId="168" fontId="3" fillId="2" borderId="8" xfId="0" applyNumberFormat="1" applyFont="1" applyFill="1" applyBorder="1" applyAlignment="1" applyProtection="1">
      <alignment vertical="center" wrapText="1"/>
      <protection locked="0"/>
    </xf>
    <xf numFmtId="168" fontId="3" fillId="2" borderId="89" xfId="0" applyNumberFormat="1" applyFont="1" applyFill="1" applyBorder="1" applyAlignment="1" applyProtection="1">
      <alignment vertical="center" wrapText="1"/>
      <protection locked="0"/>
    </xf>
    <xf numFmtId="168" fontId="3" fillId="2" borderId="178" xfId="0" applyNumberFormat="1" applyFont="1" applyFill="1" applyBorder="1" applyAlignment="1" applyProtection="1">
      <alignment vertical="center" wrapText="1"/>
      <protection locked="0"/>
    </xf>
    <xf numFmtId="168" fontId="2" fillId="0" borderId="148" xfId="0" applyNumberFormat="1" applyFont="1" applyBorder="1" applyAlignment="1" applyProtection="1">
      <alignment vertical="center" wrapText="1"/>
      <protection locked="0"/>
    </xf>
    <xf numFmtId="168" fontId="8" fillId="15" borderId="11" xfId="0" applyNumberFormat="1" applyFont="1" applyFill="1" applyBorder="1" applyProtection="1">
      <protection locked="0"/>
    </xf>
    <xf numFmtId="168" fontId="12" fillId="15" borderId="10" xfId="0" applyNumberFormat="1" applyFont="1" applyFill="1" applyBorder="1" applyProtection="1">
      <protection locked="0"/>
    </xf>
    <xf numFmtId="0" fontId="8" fillId="15" borderId="85" xfId="0" applyFont="1" applyFill="1" applyBorder="1" applyProtection="1">
      <protection locked="0"/>
    </xf>
    <xf numFmtId="0" fontId="5" fillId="16" borderId="168" xfId="0" applyFont="1" applyFill="1" applyBorder="1" applyAlignment="1" applyProtection="1">
      <alignment horizontal="left" vertical="center" wrapText="1"/>
      <protection locked="0"/>
    </xf>
    <xf numFmtId="0" fontId="0" fillId="16" borderId="169" xfId="0" applyFill="1" applyBorder="1" applyAlignment="1" applyProtection="1">
      <alignment wrapText="1"/>
      <protection locked="0"/>
    </xf>
    <xf numFmtId="0" fontId="0" fillId="16" borderId="179" xfId="0" applyFill="1" applyBorder="1" applyAlignment="1" applyProtection="1">
      <alignment wrapText="1"/>
      <protection locked="0"/>
    </xf>
    <xf numFmtId="168" fontId="5" fillId="16" borderId="168" xfId="0" applyNumberFormat="1" applyFont="1" applyFill="1" applyBorder="1" applyAlignment="1" applyProtection="1">
      <alignment vertical="center" wrapText="1"/>
      <protection locked="0"/>
    </xf>
    <xf numFmtId="168" fontId="5" fillId="16" borderId="169" xfId="0" applyNumberFormat="1" applyFont="1" applyFill="1" applyBorder="1" applyAlignment="1" applyProtection="1">
      <alignment vertical="center" wrapText="1"/>
      <protection locked="0"/>
    </xf>
    <xf numFmtId="4" fontId="5" fillId="16" borderId="17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68" fontId="5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79" xfId="0" applyBorder="1" applyAlignment="1" applyProtection="1">
      <alignment horizontal="center" wrapText="1"/>
      <protection locked="0"/>
    </xf>
    <xf numFmtId="168" fontId="5" fillId="3" borderId="168" xfId="0" applyNumberFormat="1" applyFont="1" applyFill="1" applyBorder="1" applyAlignment="1" applyProtection="1">
      <alignment vertical="center" wrapText="1"/>
      <protection locked="0"/>
    </xf>
    <xf numFmtId="168" fontId="5" fillId="3" borderId="169" xfId="0" applyNumberFormat="1" applyFont="1" applyFill="1" applyBorder="1" applyAlignment="1" applyProtection="1">
      <alignment vertical="center" wrapText="1"/>
      <protection locked="0"/>
    </xf>
    <xf numFmtId="168" fontId="41" fillId="3" borderId="169" xfId="0" applyNumberFormat="1" applyFont="1" applyFill="1" applyBorder="1" applyAlignment="1" applyProtection="1">
      <alignment horizontal="center" vertical="center" wrapText="1"/>
      <protection locked="0"/>
    </xf>
    <xf numFmtId="164" fontId="41" fillId="3" borderId="170" xfId="0" applyNumberFormat="1" applyFont="1" applyFill="1" applyBorder="1" applyAlignment="1" applyProtection="1">
      <alignment horizontal="center" vertical="center" wrapText="1"/>
      <protection locked="0"/>
    </xf>
    <xf numFmtId="0" fontId="74" fillId="17" borderId="94" xfId="0" applyFont="1" applyFill="1" applyBorder="1" applyAlignment="1" applyProtection="1">
      <alignment wrapText="1"/>
      <protection locked="0"/>
    </xf>
    <xf numFmtId="0" fontId="64" fillId="0" borderId="95" xfId="0" applyFont="1" applyBorder="1" applyAlignment="1" applyProtection="1">
      <alignment wrapText="1"/>
      <protection locked="0"/>
    </xf>
    <xf numFmtId="0" fontId="64" fillId="0" borderId="154" xfId="0" applyFont="1" applyBorder="1" applyAlignment="1" applyProtection="1">
      <alignment wrapText="1"/>
      <protection locked="0"/>
    </xf>
    <xf numFmtId="168" fontId="5" fillId="17" borderId="94" xfId="0" applyNumberFormat="1" applyFont="1" applyFill="1" applyBorder="1" applyAlignment="1" applyProtection="1">
      <alignment vertical="center" wrapText="1"/>
      <protection locked="0"/>
    </xf>
    <xf numFmtId="168" fontId="5" fillId="4" borderId="95" xfId="0" applyNumberFormat="1" applyFont="1" applyFill="1" applyBorder="1" applyAlignment="1" applyProtection="1">
      <alignment vertical="center" wrapText="1"/>
      <protection locked="0"/>
    </xf>
    <xf numFmtId="168" fontId="5" fillId="4" borderId="154" xfId="0" applyNumberFormat="1" applyFont="1" applyFill="1" applyBorder="1" applyAlignment="1" applyProtection="1">
      <alignment vertical="center" wrapText="1"/>
      <protection locked="0"/>
    </xf>
    <xf numFmtId="168" fontId="5" fillId="4" borderId="144" xfId="0" applyNumberFormat="1" applyFont="1" applyFill="1" applyBorder="1" applyAlignment="1" applyProtection="1">
      <alignment vertical="center" wrapText="1"/>
      <protection locked="0"/>
    </xf>
    <xf numFmtId="168" fontId="5" fillId="15" borderId="180" xfId="0" applyNumberFormat="1" applyFont="1" applyFill="1" applyBorder="1" applyAlignment="1" applyProtection="1">
      <alignment vertical="center" wrapText="1"/>
      <protection locked="0"/>
    </xf>
    <xf numFmtId="168" fontId="5" fillId="15" borderId="154" xfId="0" applyNumberFormat="1" applyFont="1" applyFill="1" applyBorder="1" applyAlignment="1" applyProtection="1">
      <alignment vertical="center" wrapText="1"/>
      <protection locked="0"/>
    </xf>
    <xf numFmtId="4" fontId="5" fillId="15" borderId="150" xfId="0" applyNumberFormat="1" applyFont="1" applyFill="1" applyBorder="1" applyAlignment="1" applyProtection="1">
      <alignment vertical="center" wrapText="1"/>
      <protection locked="0"/>
    </xf>
    <xf numFmtId="168" fontId="4" fillId="0" borderId="63" xfId="0" applyNumberFormat="1" applyFont="1" applyBorder="1" applyAlignment="1" applyProtection="1">
      <alignment vertical="center" wrapText="1"/>
      <protection locked="0"/>
    </xf>
    <xf numFmtId="168" fontId="5" fillId="0" borderId="150" xfId="0" applyNumberFormat="1" applyFont="1" applyBorder="1" applyAlignment="1" applyProtection="1">
      <alignment vertical="center" wrapText="1"/>
      <protection locked="0"/>
    </xf>
    <xf numFmtId="168" fontId="4" fillId="15" borderId="63" xfId="0" applyNumberFormat="1" applyFont="1" applyFill="1" applyBorder="1" applyAlignment="1" applyProtection="1">
      <alignment vertical="center" wrapText="1"/>
      <protection locked="0"/>
    </xf>
    <xf numFmtId="168" fontId="4" fillId="15" borderId="179" xfId="0" applyNumberFormat="1" applyFont="1" applyFill="1" applyBorder="1" applyAlignment="1" applyProtection="1">
      <alignment vertical="center" wrapText="1"/>
      <protection locked="0"/>
    </xf>
    <xf numFmtId="4" fontId="5" fillId="15" borderId="181" xfId="0" applyNumberFormat="1" applyFont="1" applyFill="1" applyBorder="1" applyAlignment="1" applyProtection="1">
      <alignment vertical="center" wrapText="1"/>
      <protection locked="0"/>
    </xf>
    <xf numFmtId="168" fontId="4" fillId="0" borderId="82" xfId="0" applyNumberFormat="1" applyFont="1" applyBorder="1" applyAlignment="1" applyProtection="1">
      <alignment vertical="center" wrapText="1"/>
      <protection locked="0"/>
    </xf>
    <xf numFmtId="168" fontId="4" fillId="15" borderId="82" xfId="0" applyNumberFormat="1" applyFont="1" applyFill="1" applyBorder="1" applyAlignment="1" applyProtection="1">
      <alignment vertical="center" wrapText="1"/>
      <protection locked="0"/>
    </xf>
    <xf numFmtId="168" fontId="4" fillId="0" borderId="89" xfId="0" applyNumberFormat="1" applyFont="1" applyBorder="1" applyAlignment="1" applyProtection="1">
      <alignment vertical="center" wrapText="1"/>
      <protection locked="0"/>
    </xf>
    <xf numFmtId="168" fontId="4" fillId="15" borderId="89" xfId="0" applyNumberFormat="1" applyFont="1" applyFill="1" applyBorder="1" applyAlignment="1" applyProtection="1">
      <alignment vertical="center" wrapText="1"/>
      <protection locked="0"/>
    </xf>
    <xf numFmtId="0" fontId="74" fillId="17" borderId="75" xfId="0" applyFont="1" applyFill="1" applyBorder="1" applyAlignment="1" applyProtection="1">
      <alignment wrapText="1"/>
      <protection locked="0"/>
    </xf>
    <xf numFmtId="0" fontId="64" fillId="0" borderId="182" xfId="0" applyFont="1" applyBorder="1" applyAlignment="1" applyProtection="1">
      <alignment wrapText="1"/>
      <protection locked="0"/>
    </xf>
    <xf numFmtId="168" fontId="5" fillId="4" borderId="168" xfId="0" applyNumberFormat="1" applyFont="1" applyFill="1" applyBorder="1" applyAlignment="1" applyProtection="1">
      <alignment vertical="center" wrapText="1"/>
      <protection locked="0"/>
    </xf>
    <xf numFmtId="168" fontId="5" fillId="4" borderId="51" xfId="0" applyNumberFormat="1" applyFont="1" applyFill="1" applyBorder="1" applyAlignment="1" applyProtection="1">
      <alignment vertical="center" wrapText="1"/>
      <protection locked="0"/>
    </xf>
    <xf numFmtId="168" fontId="5" fillId="15" borderId="183" xfId="0" applyNumberFormat="1" applyFont="1" applyFill="1" applyBorder="1" applyAlignment="1" applyProtection="1">
      <alignment vertical="center" wrapText="1"/>
      <protection locked="0"/>
    </xf>
    <xf numFmtId="168" fontId="5" fillId="15" borderId="179" xfId="0" applyNumberFormat="1" applyFont="1" applyFill="1" applyBorder="1" applyAlignment="1" applyProtection="1">
      <alignment vertical="center" wrapText="1"/>
      <protection locked="0"/>
    </xf>
    <xf numFmtId="168" fontId="5" fillId="0" borderId="51" xfId="0" applyNumberFormat="1" applyFont="1" applyFill="1" applyBorder="1" applyAlignment="1" applyProtection="1">
      <alignment vertical="center" wrapText="1"/>
      <protection locked="0"/>
    </xf>
    <xf numFmtId="0" fontId="74" fillId="17" borderId="168" xfId="0" applyFont="1" applyFill="1" applyBorder="1" applyAlignment="1" applyProtection="1">
      <alignment wrapText="1"/>
      <protection locked="0"/>
    </xf>
    <xf numFmtId="0" fontId="64" fillId="0" borderId="169" xfId="0" applyFont="1" applyBorder="1" applyAlignment="1" applyProtection="1">
      <alignment wrapText="1"/>
      <protection locked="0"/>
    </xf>
    <xf numFmtId="0" fontId="64" fillId="0" borderId="179" xfId="0" applyFont="1" applyBorder="1" applyAlignment="1" applyProtection="1">
      <alignment wrapText="1"/>
      <protection locked="0"/>
    </xf>
    <xf numFmtId="4" fontId="5" fillId="15" borderId="153" xfId="0" applyNumberFormat="1" applyFont="1" applyFill="1" applyBorder="1" applyAlignment="1" applyProtection="1">
      <alignment vertical="center" wrapText="1"/>
      <protection locked="0"/>
    </xf>
    <xf numFmtId="0" fontId="16" fillId="16" borderId="168" xfId="0" applyFont="1" applyFill="1" applyBorder="1" applyAlignment="1" applyProtection="1">
      <alignment horizontal="left" vertical="center" wrapText="1"/>
      <protection locked="0"/>
    </xf>
    <xf numFmtId="168" fontId="16" fillId="16" borderId="168" xfId="0" applyNumberFormat="1" applyFont="1" applyFill="1" applyBorder="1" applyAlignment="1" applyProtection="1">
      <alignment horizontal="right" vertical="center"/>
      <protection locked="0"/>
    </xf>
    <xf numFmtId="168" fontId="16" fillId="16" borderId="169" xfId="0" applyNumberFormat="1" applyFont="1" applyFill="1" applyBorder="1" applyAlignment="1" applyProtection="1">
      <alignment horizontal="right" vertical="center"/>
      <protection locked="0"/>
    </xf>
    <xf numFmtId="168" fontId="16" fillId="16" borderId="179" xfId="0" applyNumberFormat="1" applyFont="1" applyFill="1" applyBorder="1" applyAlignment="1" applyProtection="1">
      <alignment horizontal="right" vertical="center"/>
      <protection locked="0"/>
    </xf>
    <xf numFmtId="168" fontId="16" fillId="16" borderId="51" xfId="0" applyNumberFormat="1" applyFont="1" applyFill="1" applyBorder="1" applyAlignment="1" applyProtection="1">
      <alignment horizontal="right" vertical="center"/>
      <protection locked="0"/>
    </xf>
    <xf numFmtId="168" fontId="16" fillId="16" borderId="183" xfId="0" applyNumberFormat="1" applyFont="1" applyFill="1" applyBorder="1" applyAlignment="1" applyProtection="1">
      <alignment horizontal="right" vertical="center"/>
      <protection locked="0"/>
    </xf>
    <xf numFmtId="4" fontId="16" fillId="16" borderId="91" xfId="0" applyNumberFormat="1" applyFont="1" applyFill="1" applyBorder="1" applyAlignment="1" applyProtection="1">
      <alignment horizontal="right" vertical="center"/>
      <protection locked="0"/>
    </xf>
    <xf numFmtId="168" fontId="0" fillId="0" borderId="0" xfId="0" applyNumberFormat="1" applyProtection="1"/>
  </cellXfs>
  <cellStyles count="5">
    <cellStyle name="Euro" xfId="3"/>
    <cellStyle name="Milliers" xfId="4" builtinId="3"/>
    <cellStyle name="Monétaire" xfId="1" builtinId="4"/>
    <cellStyle name="Normal" xfId="0" builtinId="0"/>
    <cellStyle name="Pourcentage" xfId="2" builtinId="5"/>
  </cellStyles>
  <dxfs count="11">
    <dxf>
      <font>
        <color rgb="FFFF000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1"/>
      <color rgb="FFFFFFCC"/>
      <color rgb="FFEBFFEB"/>
      <color rgb="FFEAEAEA"/>
      <color rgb="FF00008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114300</xdr:rowOff>
    </xdr:from>
    <xdr:to>
      <xdr:col>15</xdr:col>
      <xdr:colOff>709554</xdr:colOff>
      <xdr:row>4</xdr:row>
      <xdr:rowOff>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114300"/>
          <a:ext cx="65240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0"/>
  <sheetViews>
    <sheetView showGridLines="0" zoomScale="80" zoomScaleNormal="80" workbookViewId="0">
      <selection activeCell="C8" sqref="C8"/>
    </sheetView>
  </sheetViews>
  <sheetFormatPr baseColWidth="10" defaultColWidth="11.42578125" defaultRowHeight="14.25" x14ac:dyDescent="0.2"/>
  <cols>
    <col min="1" max="1" width="31.85546875" style="133" customWidth="1"/>
    <col min="2" max="2" width="10" style="133" customWidth="1"/>
    <col min="3" max="3" width="25.140625" style="133" customWidth="1"/>
    <col min="4" max="4" width="26.7109375" style="133" customWidth="1"/>
    <col min="5" max="5" width="16.140625" style="133" customWidth="1"/>
    <col min="6" max="6" width="14.42578125" style="133" customWidth="1"/>
    <col min="7" max="7" width="11.85546875" style="133" customWidth="1"/>
    <col min="8" max="8" width="13.5703125" style="133" customWidth="1"/>
    <col min="9" max="10" width="12.7109375" style="133" customWidth="1"/>
    <col min="11" max="12" width="1.140625" style="133" customWidth="1"/>
    <col min="13" max="13" width="9.85546875" style="133" customWidth="1"/>
    <col min="14" max="14" width="13" style="133" customWidth="1"/>
    <col min="15" max="15" width="11.42578125" style="133" customWidth="1"/>
    <col min="16" max="16" width="13.7109375" style="133" customWidth="1"/>
    <col min="17" max="17" width="17.28515625" style="133" customWidth="1"/>
    <col min="18" max="18" width="11.140625" style="133" customWidth="1"/>
    <col min="19" max="19" width="10.7109375" style="133" customWidth="1"/>
    <col min="20" max="21" width="9.28515625" style="133" customWidth="1"/>
    <col min="22" max="22" width="10.7109375" style="133" customWidth="1"/>
    <col min="23" max="24" width="9.28515625" style="133" customWidth="1"/>
    <col min="25" max="25" width="10.7109375" style="133" hidden="1" customWidth="1"/>
    <col min="26" max="27" width="9.28515625" style="133" hidden="1" customWidth="1"/>
    <col min="28" max="28" width="10.7109375" style="133" customWidth="1"/>
    <col min="29" max="30" width="9.28515625" style="133" customWidth="1"/>
    <col min="31" max="31" width="10.7109375" style="133" customWidth="1"/>
    <col min="32" max="32" width="3.42578125" style="133" customWidth="1"/>
    <col min="33" max="16384" width="11.42578125" style="133"/>
  </cols>
  <sheetData>
    <row r="1" spans="1:55" x14ac:dyDescent="0.2">
      <c r="A1" s="13"/>
      <c r="B1" s="13"/>
      <c r="C1" s="160"/>
      <c r="D1" s="163"/>
      <c r="E1" s="163"/>
      <c r="F1" s="159"/>
      <c r="G1" s="159"/>
      <c r="H1" s="159"/>
    </row>
    <row r="2" spans="1:55" ht="15" customHeight="1" x14ac:dyDescent="0.2">
      <c r="A2" s="84" t="s">
        <v>86</v>
      </c>
      <c r="B2" s="446"/>
      <c r="C2" s="446"/>
      <c r="F2" s="159"/>
      <c r="G2" s="159"/>
      <c r="H2" s="160"/>
      <c r="I2" s="159"/>
      <c r="M2" s="1202" t="s">
        <v>86</v>
      </c>
      <c r="N2" s="1202"/>
      <c r="O2" s="446"/>
      <c r="P2" s="446"/>
      <c r="Q2" s="446"/>
      <c r="S2" s="440"/>
      <c r="V2" s="440"/>
      <c r="Y2" s="440"/>
      <c r="AB2" s="440"/>
    </row>
    <row r="3" spans="1:55" ht="15.75" customHeight="1" x14ac:dyDescent="0.2">
      <c r="A3" s="84" t="s">
        <v>94</v>
      </c>
      <c r="B3" s="441"/>
      <c r="C3" s="441"/>
      <c r="F3" s="161"/>
      <c r="G3" s="161"/>
      <c r="H3" s="162"/>
      <c r="I3" s="159"/>
      <c r="M3" s="1202" t="s">
        <v>94</v>
      </c>
      <c r="N3" s="1202"/>
      <c r="O3" s="441"/>
      <c r="P3" s="441"/>
      <c r="Q3" s="441"/>
      <c r="S3" s="21"/>
      <c r="U3" s="1193" t="s">
        <v>214</v>
      </c>
      <c r="V3" s="1193"/>
      <c r="W3" s="1193"/>
      <c r="AB3" s="21"/>
    </row>
    <row r="4" spans="1:55" ht="15" customHeight="1" x14ac:dyDescent="0.2">
      <c r="A4" s="420" t="s">
        <v>132</v>
      </c>
      <c r="B4" s="441"/>
      <c r="C4" s="534"/>
      <c r="F4" s="161"/>
      <c r="G4" s="161"/>
      <c r="H4" s="162"/>
      <c r="I4" s="159"/>
      <c r="M4" s="445"/>
      <c r="N4" s="445" t="s">
        <v>132</v>
      </c>
      <c r="O4" s="441"/>
      <c r="P4" s="494"/>
      <c r="Q4" s="494"/>
      <c r="S4" s="21"/>
      <c r="U4" s="1193"/>
      <c r="V4" s="1193"/>
      <c r="W4" s="1193"/>
      <c r="AB4" s="21"/>
    </row>
    <row r="5" spans="1:55" ht="15.75" customHeight="1" x14ac:dyDescent="0.2">
      <c r="A5" s="1188"/>
      <c r="B5" s="441"/>
      <c r="C5" s="90"/>
      <c r="F5" s="161"/>
      <c r="G5" s="161"/>
      <c r="H5" s="159"/>
      <c r="I5" s="159"/>
      <c r="M5" s="421"/>
      <c r="N5" s="421"/>
      <c r="O5" s="441"/>
      <c r="P5" s="440"/>
      <c r="Q5" s="440"/>
      <c r="S5" s="21"/>
      <c r="U5" s="1193"/>
      <c r="V5" s="1193"/>
      <c r="W5" s="1193"/>
      <c r="AB5" s="21"/>
    </row>
    <row r="6" spans="1:55" ht="15.75" customHeight="1" x14ac:dyDescent="0.2">
      <c r="A6" s="1188" t="s">
        <v>133</v>
      </c>
      <c r="B6" s="1189"/>
      <c r="C6" s="90"/>
      <c r="F6" s="161"/>
      <c r="G6" s="161"/>
      <c r="H6" s="159"/>
      <c r="I6" s="159"/>
      <c r="M6" s="421"/>
      <c r="N6" s="421"/>
      <c r="O6" s="1189"/>
      <c r="P6" s="1189"/>
      <c r="Q6" s="1189"/>
      <c r="S6" s="21"/>
      <c r="U6" s="1193"/>
      <c r="V6" s="1193"/>
      <c r="W6" s="1193"/>
      <c r="AB6" s="21"/>
    </row>
    <row r="7" spans="1:55" ht="15.75" customHeight="1" x14ac:dyDescent="0.2">
      <c r="A7" s="175"/>
      <c r="B7" s="175"/>
      <c r="C7" s="535"/>
      <c r="D7" s="161"/>
      <c r="E7" s="161"/>
      <c r="F7" s="161"/>
      <c r="G7" s="161"/>
      <c r="H7" s="159"/>
      <c r="I7" s="159"/>
      <c r="N7" s="175"/>
      <c r="O7" s="173"/>
      <c r="P7" s="173"/>
      <c r="Q7" s="161"/>
      <c r="U7" s="1193"/>
      <c r="V7" s="1193"/>
      <c r="W7" s="1193"/>
    </row>
    <row r="8" spans="1:55" s="13" customFormat="1" ht="15" customHeight="1" x14ac:dyDescent="0.2">
      <c r="A8" s="84" t="s">
        <v>88</v>
      </c>
      <c r="B8" s="496"/>
      <c r="D8" s="1193" t="s">
        <v>190</v>
      </c>
      <c r="E8" s="1193"/>
      <c r="F8" s="1193"/>
      <c r="G8" s="1193"/>
      <c r="H8" s="1193"/>
      <c r="I8" s="25"/>
      <c r="J8" s="15"/>
      <c r="K8" s="32"/>
      <c r="L8" s="32"/>
      <c r="M8" s="1202" t="s">
        <v>88</v>
      </c>
      <c r="N8" s="1202"/>
      <c r="O8" s="496"/>
      <c r="P8" s="273"/>
      <c r="Q8" s="456"/>
      <c r="R8" s="95"/>
      <c r="S8" s="21"/>
      <c r="T8" s="27"/>
      <c r="U8" s="40"/>
      <c r="V8" s="21"/>
      <c r="W8" s="27"/>
      <c r="X8" s="40"/>
      <c r="Y8" s="21"/>
      <c r="Z8" s="27"/>
      <c r="AA8" s="40"/>
      <c r="AB8" s="21"/>
      <c r="AC8" s="27"/>
      <c r="AD8" s="40"/>
      <c r="AE8" s="40"/>
      <c r="AF8" s="21"/>
      <c r="AG8" s="14"/>
      <c r="AI8" s="22"/>
      <c r="AJ8" s="97"/>
      <c r="AK8" s="251"/>
      <c r="AL8" s="21"/>
      <c r="AM8" s="21"/>
      <c r="AN8" s="97"/>
      <c r="AO8" s="97"/>
      <c r="AP8" s="97"/>
      <c r="AQ8" s="14"/>
    </row>
    <row r="9" spans="1:55" s="13" customFormat="1" ht="15" customHeight="1" x14ac:dyDescent="0.2">
      <c r="A9" s="84" t="s">
        <v>89</v>
      </c>
      <c r="B9" s="497"/>
      <c r="D9" s="1193"/>
      <c r="E9" s="1193"/>
      <c r="F9" s="1193"/>
      <c r="G9" s="1193"/>
      <c r="H9" s="1193"/>
      <c r="I9" s="26"/>
      <c r="J9" s="17"/>
      <c r="K9" s="32"/>
      <c r="L9" s="32"/>
      <c r="M9" s="1202" t="s">
        <v>89</v>
      </c>
      <c r="N9" s="1202"/>
      <c r="O9" s="497"/>
      <c r="P9" s="273"/>
      <c r="Q9" s="456"/>
      <c r="R9" s="1035"/>
      <c r="S9" s="174"/>
      <c r="T9" s="27"/>
      <c r="U9" s="1036"/>
      <c r="V9" s="174"/>
      <c r="W9" s="27"/>
      <c r="X9" s="1036"/>
      <c r="Y9" s="174"/>
      <c r="Z9" s="27"/>
      <c r="AA9" s="1036"/>
      <c r="AB9" s="174"/>
      <c r="AC9" s="27"/>
      <c r="AD9" s="1036"/>
      <c r="AE9" s="1036"/>
      <c r="AF9" s="21"/>
      <c r="AG9" s="14"/>
      <c r="AH9" s="14"/>
      <c r="AI9" s="28"/>
      <c r="AJ9" s="21"/>
      <c r="AK9" s="27"/>
      <c r="AL9" s="21"/>
      <c r="AM9" s="21"/>
      <c r="AN9" s="21"/>
      <c r="AO9" s="21"/>
      <c r="AP9" s="21"/>
      <c r="AQ9" s="14"/>
    </row>
    <row r="10" spans="1:55" s="13" customFormat="1" ht="15" customHeight="1" x14ac:dyDescent="0.2">
      <c r="A10" s="84" t="s">
        <v>90</v>
      </c>
      <c r="B10" s="533"/>
      <c r="D10" s="1193"/>
      <c r="E10" s="1193"/>
      <c r="F10" s="1193"/>
      <c r="G10" s="1193"/>
      <c r="H10" s="1193"/>
      <c r="I10" s="26"/>
      <c r="J10" s="17"/>
      <c r="K10" s="32"/>
      <c r="L10" s="32"/>
      <c r="M10" s="1202" t="s">
        <v>90</v>
      </c>
      <c r="N10" s="1202"/>
      <c r="O10" s="533"/>
      <c r="P10" s="274"/>
      <c r="Q10" s="50"/>
      <c r="R10" s="95"/>
      <c r="S10" s="21"/>
      <c r="T10" s="27"/>
      <c r="U10" s="40"/>
      <c r="V10" s="21"/>
      <c r="W10" s="27"/>
      <c r="X10" s="40"/>
      <c r="Y10" s="21"/>
      <c r="Z10" s="27"/>
      <c r="AA10" s="40"/>
      <c r="AB10" s="21"/>
      <c r="AC10" s="27"/>
      <c r="AD10" s="40"/>
      <c r="AE10" s="40"/>
      <c r="AF10" s="21"/>
      <c r="AG10" s="23"/>
      <c r="AI10" s="22"/>
      <c r="AJ10" s="164"/>
      <c r="AK10" s="252"/>
      <c r="AL10" s="21"/>
      <c r="AM10" s="21"/>
      <c r="AN10" s="164"/>
      <c r="AO10" s="21"/>
      <c r="AP10" s="21"/>
      <c r="AQ10" s="14"/>
      <c r="BB10" s="16"/>
      <c r="BC10" s="16"/>
    </row>
    <row r="11" spans="1:55" s="21" customFormat="1" ht="6.75" customHeight="1" x14ac:dyDescent="0.2">
      <c r="A11" s="92"/>
      <c r="B11" s="443"/>
      <c r="C11" s="50"/>
      <c r="D11" s="1193"/>
      <c r="E11" s="1193"/>
      <c r="F11" s="1193"/>
      <c r="G11" s="1193"/>
      <c r="H11" s="1193"/>
      <c r="I11" s="27"/>
      <c r="M11" s="40"/>
      <c r="N11" s="95"/>
      <c r="O11" s="95"/>
      <c r="P11" s="95"/>
      <c r="Q11" s="95"/>
      <c r="R11" s="95"/>
      <c r="T11" s="27"/>
      <c r="U11" s="40"/>
      <c r="W11" s="27"/>
      <c r="X11" s="40"/>
      <c r="Z11" s="27"/>
      <c r="AA11" s="40"/>
      <c r="AC11" s="27"/>
      <c r="AD11" s="40"/>
      <c r="AE11" s="40"/>
      <c r="AJ11" s="164"/>
      <c r="AK11" s="252"/>
      <c r="AN11" s="164"/>
    </row>
    <row r="12" spans="1:55" ht="7.5" customHeight="1" thickBot="1" x14ac:dyDescent="0.25">
      <c r="A12" s="159"/>
      <c r="B12" s="159"/>
      <c r="C12" s="159"/>
      <c r="D12" s="159"/>
      <c r="E12" s="159"/>
      <c r="F12" s="159"/>
      <c r="G12" s="159"/>
      <c r="H12" s="159"/>
      <c r="I12" s="159"/>
    </row>
    <row r="13" spans="1:55" ht="25.5" customHeight="1" thickTop="1" thickBot="1" x14ac:dyDescent="0.25">
      <c r="C13" s="165"/>
      <c r="D13" s="1217" t="s">
        <v>134</v>
      </c>
      <c r="E13" s="1218"/>
      <c r="F13" s="1218"/>
      <c r="G13" s="1219"/>
      <c r="I13" s="2"/>
      <c r="Q13" s="1209" t="s">
        <v>134</v>
      </c>
      <c r="R13" s="1210"/>
      <c r="S13" s="1211"/>
    </row>
    <row r="14" spans="1:55" ht="9" customHeight="1" thickTop="1" x14ac:dyDescent="0.2">
      <c r="D14" s="159"/>
      <c r="E14" s="159"/>
      <c r="F14" s="159"/>
      <c r="G14" s="159"/>
      <c r="H14" s="159"/>
      <c r="I14" s="159"/>
    </row>
    <row r="15" spans="1:55" s="249" customFormat="1" ht="20.25" customHeight="1" x14ac:dyDescent="0.25">
      <c r="A15" s="514" t="s">
        <v>179</v>
      </c>
      <c r="B15" s="536" t="s">
        <v>2</v>
      </c>
      <c r="I15" s="250"/>
      <c r="M15" s="266"/>
    </row>
    <row r="16" spans="1:55" s="249" customFormat="1" ht="12" x14ac:dyDescent="0.25">
      <c r="A16" s="250"/>
      <c r="B16" s="250"/>
      <c r="C16" s="250"/>
      <c r="D16" s="250"/>
      <c r="E16" s="250"/>
      <c r="F16" s="267"/>
      <c r="G16" s="267"/>
      <c r="H16" s="267"/>
      <c r="I16" s="250"/>
      <c r="M16" s="266"/>
      <c r="AE16" s="603"/>
      <c r="AF16" s="603"/>
    </row>
    <row r="17" spans="1:32" s="249" customFormat="1" ht="27.75" customHeight="1" thickBot="1" x14ac:dyDescent="0.3">
      <c r="A17" s="514" t="s">
        <v>136</v>
      </c>
      <c r="B17" s="537" t="s">
        <v>13</v>
      </c>
      <c r="I17" s="250"/>
      <c r="M17" s="155"/>
      <c r="N17" s="155"/>
      <c r="O17" s="455"/>
      <c r="P17" s="350"/>
      <c r="Q17" s="1228" t="s">
        <v>140</v>
      </c>
      <c r="R17" s="1229"/>
      <c r="S17" s="1212" t="s">
        <v>139</v>
      </c>
      <c r="T17" s="1213"/>
      <c r="U17" s="1214"/>
      <c r="V17" s="1212" t="s">
        <v>139</v>
      </c>
      <c r="W17" s="1213"/>
      <c r="X17" s="1214"/>
      <c r="Y17" s="1212" t="s">
        <v>139</v>
      </c>
      <c r="Z17" s="1213"/>
      <c r="AA17" s="1214"/>
      <c r="AB17" s="1212" t="s">
        <v>139</v>
      </c>
      <c r="AC17" s="1213"/>
      <c r="AD17" s="1214"/>
      <c r="AE17" s="602"/>
      <c r="AF17" s="603"/>
    </row>
    <row r="18" spans="1:32" s="3" customFormat="1" ht="30" customHeight="1" thickBot="1" x14ac:dyDescent="0.3">
      <c r="A18" s="2"/>
      <c r="B18" s="2"/>
      <c r="C18" s="554"/>
      <c r="D18" s="554"/>
      <c r="E18" s="554"/>
      <c r="F18" s="555"/>
      <c r="G18" s="555"/>
      <c r="H18" s="556"/>
      <c r="I18" s="5"/>
      <c r="M18" s="1"/>
      <c r="N18" s="1"/>
      <c r="O18" s="1"/>
      <c r="P18" s="1"/>
      <c r="Q18" s="1"/>
      <c r="R18" s="557"/>
      <c r="S18" s="1232" t="s">
        <v>40</v>
      </c>
      <c r="T18" s="1233"/>
      <c r="U18" s="1235"/>
      <c r="V18" s="1232" t="s">
        <v>41</v>
      </c>
      <c r="W18" s="1233"/>
      <c r="X18" s="1235"/>
      <c r="Y18" s="1236" t="s">
        <v>121</v>
      </c>
      <c r="Z18" s="1236"/>
      <c r="AA18" s="1236"/>
      <c r="AB18" s="1232" t="s">
        <v>42</v>
      </c>
      <c r="AC18" s="1233"/>
      <c r="AD18" s="1234"/>
      <c r="AE18" s="1225" t="s">
        <v>141</v>
      </c>
    </row>
    <row r="19" spans="1:32" s="332" customFormat="1" ht="21.75" customHeight="1" thickBot="1" x14ac:dyDescent="0.3">
      <c r="A19" s="1224" t="s">
        <v>124</v>
      </c>
      <c r="B19" s="1224"/>
      <c r="C19" s="387"/>
      <c r="D19" s="387"/>
      <c r="E19" s="387"/>
      <c r="F19" s="387"/>
      <c r="G19" s="387"/>
      <c r="H19" s="389"/>
      <c r="I19" s="1220" t="s">
        <v>122</v>
      </c>
      <c r="J19" s="1221"/>
      <c r="K19" s="539"/>
      <c r="L19" s="539"/>
      <c r="M19" s="1224" t="s">
        <v>123</v>
      </c>
      <c r="N19" s="1224"/>
      <c r="O19" s="1224"/>
      <c r="P19" s="387"/>
      <c r="Q19" s="387"/>
      <c r="R19" s="558"/>
      <c r="S19" s="814" t="s">
        <v>147</v>
      </c>
      <c r="T19" s="1230" t="s">
        <v>138</v>
      </c>
      <c r="U19" s="1231"/>
      <c r="V19" s="814" t="s">
        <v>147</v>
      </c>
      <c r="W19" s="1230" t="s">
        <v>138</v>
      </c>
      <c r="X19" s="1231"/>
      <c r="Y19" s="814" t="s">
        <v>147</v>
      </c>
      <c r="Z19" s="1230" t="s">
        <v>138</v>
      </c>
      <c r="AA19" s="1231"/>
      <c r="AB19" s="814" t="s">
        <v>147</v>
      </c>
      <c r="AC19" s="1230" t="s">
        <v>138</v>
      </c>
      <c r="AD19" s="1231"/>
      <c r="AE19" s="1226"/>
    </row>
    <row r="20" spans="1:32" s="351" customFormat="1" ht="35.25" customHeight="1" x14ac:dyDescent="0.25">
      <c r="A20" s="1194" t="s">
        <v>4</v>
      </c>
      <c r="B20" s="1195"/>
      <c r="C20" s="353" t="s">
        <v>6</v>
      </c>
      <c r="D20" s="353" t="s">
        <v>70</v>
      </c>
      <c r="E20" s="1186" t="s">
        <v>219</v>
      </c>
      <c r="F20" s="352" t="s">
        <v>218</v>
      </c>
      <c r="G20" s="352" t="s">
        <v>130</v>
      </c>
      <c r="H20" s="447" t="s">
        <v>113</v>
      </c>
      <c r="I20" s="356" t="s">
        <v>66</v>
      </c>
      <c r="J20" s="357" t="s">
        <v>51</v>
      </c>
      <c r="K20" s="371"/>
      <c r="L20" s="362"/>
      <c r="M20" s="385" t="s">
        <v>68</v>
      </c>
      <c r="N20" s="358" t="s">
        <v>67</v>
      </c>
      <c r="O20" s="358" t="s">
        <v>112</v>
      </c>
      <c r="P20" s="358" t="s">
        <v>69</v>
      </c>
      <c r="Q20" s="358" t="s">
        <v>4</v>
      </c>
      <c r="R20" s="352" t="s">
        <v>130</v>
      </c>
      <c r="S20" s="593" t="s">
        <v>106</v>
      </c>
      <c r="T20" s="392" t="s">
        <v>71</v>
      </c>
      <c r="U20" s="594" t="s">
        <v>51</v>
      </c>
      <c r="V20" s="595" t="s">
        <v>106</v>
      </c>
      <c r="W20" s="392" t="s">
        <v>71</v>
      </c>
      <c r="X20" s="594" t="s">
        <v>51</v>
      </c>
      <c r="Y20" s="593" t="s">
        <v>106</v>
      </c>
      <c r="Z20" s="392" t="s">
        <v>71</v>
      </c>
      <c r="AA20" s="594" t="s">
        <v>51</v>
      </c>
      <c r="AB20" s="593" t="s">
        <v>106</v>
      </c>
      <c r="AC20" s="392" t="s">
        <v>71</v>
      </c>
      <c r="AD20" s="594" t="s">
        <v>51</v>
      </c>
      <c r="AE20" s="594" t="s">
        <v>51</v>
      </c>
    </row>
    <row r="21" spans="1:32" s="248" customFormat="1" ht="29.25" customHeight="1" x14ac:dyDescent="0.25">
      <c r="A21" s="1191" t="s">
        <v>223</v>
      </c>
      <c r="B21" s="1192"/>
      <c r="C21" s="188"/>
      <c r="D21" s="188"/>
      <c r="E21" s="188"/>
      <c r="F21" s="180"/>
      <c r="G21" s="180"/>
      <c r="H21" s="257"/>
      <c r="I21" s="194"/>
      <c r="J21" s="195"/>
      <c r="K21" s="374"/>
      <c r="L21" s="365"/>
      <c r="M21" s="258"/>
      <c r="N21" s="259"/>
      <c r="O21" s="260"/>
      <c r="P21" s="260"/>
      <c r="Q21" s="260"/>
      <c r="R21" s="220"/>
      <c r="S21" s="261"/>
      <c r="T21" s="262"/>
      <c r="U21" s="545"/>
      <c r="V21" s="559"/>
      <c r="W21" s="262"/>
      <c r="X21" s="545"/>
      <c r="Y21" s="261"/>
      <c r="Z21" s="262"/>
      <c r="AA21" s="545"/>
      <c r="AB21" s="261"/>
      <c r="AC21" s="262"/>
      <c r="AD21" s="545"/>
      <c r="AE21" s="545"/>
    </row>
    <row r="22" spans="1:32" s="248" customFormat="1" ht="15.95" customHeight="1" x14ac:dyDescent="0.2">
      <c r="A22" s="1196"/>
      <c r="B22" s="1197"/>
      <c r="C22" s="521"/>
      <c r="D22" s="521"/>
      <c r="E22" s="521"/>
      <c r="F22" s="522"/>
      <c r="G22" s="522"/>
      <c r="H22" s="531">
        <v>0</v>
      </c>
      <c r="I22" s="196"/>
      <c r="J22" s="263">
        <f t="shared" ref="J22:J27" si="0">H22-I22</f>
        <v>0</v>
      </c>
      <c r="K22" s="540"/>
      <c r="L22" s="538"/>
      <c r="M22" s="561"/>
      <c r="N22" s="562"/>
      <c r="O22" s="563"/>
      <c r="P22" s="563"/>
      <c r="Q22" s="563"/>
      <c r="R22" s="564"/>
      <c r="S22" s="570">
        <v>0</v>
      </c>
      <c r="T22" s="254"/>
      <c r="U22" s="546">
        <f t="shared" ref="U22:U27" si="1">S22-T22</f>
        <v>0</v>
      </c>
      <c r="V22" s="596"/>
      <c r="W22" s="254"/>
      <c r="X22" s="546">
        <f t="shared" ref="X22:X27" si="2">V22-W22</f>
        <v>0</v>
      </c>
      <c r="Y22" s="570"/>
      <c r="Z22" s="254"/>
      <c r="AA22" s="546">
        <f t="shared" ref="AA22:AA27" si="3">Y22-Z22</f>
        <v>0</v>
      </c>
      <c r="AB22" s="570"/>
      <c r="AC22" s="254"/>
      <c r="AD22" s="546">
        <f t="shared" ref="AD22:AD27" si="4">AB22-AC22</f>
        <v>0</v>
      </c>
      <c r="AE22" s="546">
        <f t="shared" ref="AE22:AE29" si="5">U22+X22+AA22+AD22</f>
        <v>0</v>
      </c>
    </row>
    <row r="23" spans="1:32" s="248" customFormat="1" ht="15.95" customHeight="1" x14ac:dyDescent="0.2">
      <c r="A23" s="1198"/>
      <c r="B23" s="1199"/>
      <c r="C23" s="521"/>
      <c r="D23" s="521"/>
      <c r="E23" s="521"/>
      <c r="F23" s="522"/>
      <c r="G23" s="522"/>
      <c r="H23" s="531">
        <v>0</v>
      </c>
      <c r="I23" s="199"/>
      <c r="J23" s="185">
        <f t="shared" si="0"/>
        <v>0</v>
      </c>
      <c r="K23" s="373"/>
      <c r="L23" s="364"/>
      <c r="M23" s="565"/>
      <c r="N23" s="562"/>
      <c r="O23" s="563"/>
      <c r="P23" s="563"/>
      <c r="Q23" s="563"/>
      <c r="R23" s="564"/>
      <c r="S23" s="570">
        <v>0</v>
      </c>
      <c r="T23" s="255"/>
      <c r="U23" s="547">
        <f t="shared" si="1"/>
        <v>0</v>
      </c>
      <c r="V23" s="596"/>
      <c r="W23" s="255"/>
      <c r="X23" s="547">
        <f t="shared" si="2"/>
        <v>0</v>
      </c>
      <c r="Y23" s="570"/>
      <c r="Z23" s="255"/>
      <c r="AA23" s="547">
        <f t="shared" si="3"/>
        <v>0</v>
      </c>
      <c r="AB23" s="570"/>
      <c r="AC23" s="255"/>
      <c r="AD23" s="547">
        <f t="shared" si="4"/>
        <v>0</v>
      </c>
      <c r="AE23" s="547">
        <f t="shared" si="5"/>
        <v>0</v>
      </c>
    </row>
    <row r="24" spans="1:32" s="248" customFormat="1" ht="15.95" customHeight="1" x14ac:dyDescent="0.25">
      <c r="A24" s="1200"/>
      <c r="B24" s="1201"/>
      <c r="C24" s="524"/>
      <c r="D24" s="524"/>
      <c r="E24" s="524"/>
      <c r="F24" s="524"/>
      <c r="G24" s="524"/>
      <c r="H24" s="531">
        <v>0</v>
      </c>
      <c r="I24" s="1164"/>
      <c r="J24" s="272">
        <f t="shared" si="0"/>
        <v>0</v>
      </c>
      <c r="K24" s="373"/>
      <c r="L24" s="364"/>
      <c r="M24" s="566"/>
      <c r="N24" s="567"/>
      <c r="O24" s="568"/>
      <c r="P24" s="568"/>
      <c r="Q24" s="568"/>
      <c r="R24" s="569"/>
      <c r="S24" s="571">
        <v>0</v>
      </c>
      <c r="T24" s="256"/>
      <c r="U24" s="548">
        <f t="shared" si="1"/>
        <v>0</v>
      </c>
      <c r="V24" s="597"/>
      <c r="W24" s="256"/>
      <c r="X24" s="548">
        <f t="shared" si="2"/>
        <v>0</v>
      </c>
      <c r="Y24" s="571"/>
      <c r="Z24" s="256"/>
      <c r="AA24" s="548">
        <f t="shared" si="3"/>
        <v>0</v>
      </c>
      <c r="AB24" s="571"/>
      <c r="AC24" s="256"/>
      <c r="AD24" s="548">
        <f t="shared" si="4"/>
        <v>0</v>
      </c>
      <c r="AE24" s="548">
        <f t="shared" si="5"/>
        <v>0</v>
      </c>
    </row>
    <row r="25" spans="1:32" s="248" customFormat="1" ht="15.95" customHeight="1" x14ac:dyDescent="0.25">
      <c r="A25" s="1200"/>
      <c r="B25" s="1201"/>
      <c r="C25" s="524"/>
      <c r="D25" s="524"/>
      <c r="E25" s="524"/>
      <c r="F25" s="524"/>
      <c r="G25" s="524"/>
      <c r="H25" s="531">
        <v>0</v>
      </c>
      <c r="I25" s="1164"/>
      <c r="J25" s="272">
        <f t="shared" si="0"/>
        <v>0</v>
      </c>
      <c r="K25" s="373"/>
      <c r="L25" s="364"/>
      <c r="M25" s="566"/>
      <c r="N25" s="567"/>
      <c r="O25" s="568"/>
      <c r="P25" s="568"/>
      <c r="Q25" s="568"/>
      <c r="R25" s="569"/>
      <c r="S25" s="571">
        <v>0</v>
      </c>
      <c r="T25" s="256"/>
      <c r="U25" s="548">
        <f t="shared" si="1"/>
        <v>0</v>
      </c>
      <c r="V25" s="597"/>
      <c r="W25" s="256"/>
      <c r="X25" s="548">
        <f t="shared" si="2"/>
        <v>0</v>
      </c>
      <c r="Y25" s="571"/>
      <c r="Z25" s="256"/>
      <c r="AA25" s="548">
        <f t="shared" si="3"/>
        <v>0</v>
      </c>
      <c r="AB25" s="571"/>
      <c r="AC25" s="256"/>
      <c r="AD25" s="548">
        <f t="shared" si="4"/>
        <v>0</v>
      </c>
      <c r="AE25" s="548">
        <f t="shared" si="5"/>
        <v>0</v>
      </c>
    </row>
    <row r="26" spans="1:32" s="248" customFormat="1" ht="15.95" customHeight="1" x14ac:dyDescent="0.25">
      <c r="A26" s="1200"/>
      <c r="B26" s="1201"/>
      <c r="C26" s="524"/>
      <c r="D26" s="524"/>
      <c r="E26" s="524"/>
      <c r="F26" s="524"/>
      <c r="G26" s="524"/>
      <c r="H26" s="531">
        <v>0</v>
      </c>
      <c r="I26" s="271"/>
      <c r="J26" s="272">
        <f t="shared" si="0"/>
        <v>0</v>
      </c>
      <c r="K26" s="373"/>
      <c r="L26" s="364"/>
      <c r="M26" s="566"/>
      <c r="N26" s="567"/>
      <c r="O26" s="568"/>
      <c r="P26" s="568"/>
      <c r="Q26" s="568"/>
      <c r="R26" s="569"/>
      <c r="S26" s="571">
        <v>0</v>
      </c>
      <c r="T26" s="256"/>
      <c r="U26" s="548">
        <f t="shared" si="1"/>
        <v>0</v>
      </c>
      <c r="V26" s="597"/>
      <c r="W26" s="256"/>
      <c r="X26" s="548">
        <f t="shared" si="2"/>
        <v>0</v>
      </c>
      <c r="Y26" s="571"/>
      <c r="Z26" s="256"/>
      <c r="AA26" s="548">
        <f t="shared" si="3"/>
        <v>0</v>
      </c>
      <c r="AB26" s="571"/>
      <c r="AC26" s="256"/>
      <c r="AD26" s="548">
        <f t="shared" si="4"/>
        <v>0</v>
      </c>
      <c r="AE26" s="548">
        <f t="shared" si="5"/>
        <v>0</v>
      </c>
    </row>
    <row r="27" spans="1:32" s="248" customFormat="1" ht="15.95" customHeight="1" x14ac:dyDescent="0.2">
      <c r="A27" s="1200"/>
      <c r="B27" s="1201"/>
      <c r="C27" s="524"/>
      <c r="D27" s="524"/>
      <c r="E27" s="524"/>
      <c r="F27" s="524"/>
      <c r="G27" s="524"/>
      <c r="H27" s="531">
        <v>0</v>
      </c>
      <c r="I27" s="199"/>
      <c r="J27" s="272">
        <f t="shared" si="0"/>
        <v>0</v>
      </c>
      <c r="K27" s="373"/>
      <c r="L27" s="364"/>
      <c r="M27" s="566"/>
      <c r="N27" s="567"/>
      <c r="O27" s="568"/>
      <c r="P27" s="568"/>
      <c r="Q27" s="568"/>
      <c r="R27" s="569"/>
      <c r="S27" s="571">
        <v>0</v>
      </c>
      <c r="T27" s="256"/>
      <c r="U27" s="548">
        <f t="shared" si="1"/>
        <v>0</v>
      </c>
      <c r="V27" s="597"/>
      <c r="W27" s="256"/>
      <c r="X27" s="548">
        <f t="shared" si="2"/>
        <v>0</v>
      </c>
      <c r="Y27" s="571"/>
      <c r="Z27" s="256"/>
      <c r="AA27" s="548">
        <f t="shared" si="3"/>
        <v>0</v>
      </c>
      <c r="AB27" s="571"/>
      <c r="AC27" s="256"/>
      <c r="AD27" s="548">
        <f t="shared" si="4"/>
        <v>0</v>
      </c>
      <c r="AE27" s="548">
        <f t="shared" si="5"/>
        <v>0</v>
      </c>
    </row>
    <row r="28" spans="1:32" s="143" customFormat="1" ht="15.95" customHeight="1" x14ac:dyDescent="0.2">
      <c r="A28" s="1200"/>
      <c r="B28" s="1201"/>
      <c r="C28" s="524"/>
      <c r="D28" s="524"/>
      <c r="E28" s="524"/>
      <c r="F28" s="524"/>
      <c r="G28" s="524"/>
      <c r="H28" s="531">
        <v>0</v>
      </c>
      <c r="I28" s="1164"/>
      <c r="J28" s="263">
        <f t="shared" ref="J28:J34" si="6">H28-I28</f>
        <v>0</v>
      </c>
      <c r="K28" s="540"/>
      <c r="L28" s="541"/>
      <c r="M28" s="572"/>
      <c r="N28" s="573"/>
      <c r="O28" s="574"/>
      <c r="P28" s="574"/>
      <c r="Q28" s="574"/>
      <c r="R28" s="575"/>
      <c r="S28" s="576">
        <v>0</v>
      </c>
      <c r="T28" s="237"/>
      <c r="U28" s="549">
        <f t="shared" ref="U28:U34" si="7">S28-T28</f>
        <v>0</v>
      </c>
      <c r="V28" s="598"/>
      <c r="W28" s="237"/>
      <c r="X28" s="549">
        <f t="shared" ref="X28:X34" si="8">V28-W28</f>
        <v>0</v>
      </c>
      <c r="Y28" s="576"/>
      <c r="Z28" s="237"/>
      <c r="AA28" s="549">
        <f t="shared" ref="AA28:AA34" si="9">Y28-Z28</f>
        <v>0</v>
      </c>
      <c r="AB28" s="576"/>
      <c r="AC28" s="237"/>
      <c r="AD28" s="549">
        <f t="shared" ref="AD28:AD34" si="10">AB28-AC28</f>
        <v>0</v>
      </c>
      <c r="AE28" s="549">
        <f t="shared" si="5"/>
        <v>0</v>
      </c>
    </row>
    <row r="29" spans="1:32" s="10" customFormat="1" ht="15.95" customHeight="1" x14ac:dyDescent="0.2">
      <c r="A29" s="1198"/>
      <c r="B29" s="1199"/>
      <c r="C29" s="524"/>
      <c r="D29" s="524"/>
      <c r="E29" s="524"/>
      <c r="F29" s="524"/>
      <c r="G29" s="524"/>
      <c r="H29" s="531">
        <v>0</v>
      </c>
      <c r="I29" s="210"/>
      <c r="J29" s="263">
        <f t="shared" si="6"/>
        <v>0</v>
      </c>
      <c r="K29" s="540"/>
      <c r="L29" s="541"/>
      <c r="M29" s="577"/>
      <c r="N29" s="578"/>
      <c r="O29" s="579"/>
      <c r="P29" s="579"/>
      <c r="Q29" s="579"/>
      <c r="R29" s="580"/>
      <c r="S29" s="581">
        <v>0</v>
      </c>
      <c r="T29" s="230"/>
      <c r="U29" s="340">
        <f t="shared" si="7"/>
        <v>0</v>
      </c>
      <c r="V29" s="599"/>
      <c r="W29" s="230"/>
      <c r="X29" s="340">
        <f t="shared" si="8"/>
        <v>0</v>
      </c>
      <c r="Y29" s="581"/>
      <c r="Z29" s="230"/>
      <c r="AA29" s="340">
        <f t="shared" si="9"/>
        <v>0</v>
      </c>
      <c r="AB29" s="581"/>
      <c r="AC29" s="230"/>
      <c r="AD29" s="340">
        <f t="shared" si="10"/>
        <v>0</v>
      </c>
      <c r="AE29" s="340">
        <f t="shared" si="5"/>
        <v>0</v>
      </c>
    </row>
    <row r="30" spans="1:32" s="143" customFormat="1" ht="15.95" customHeight="1" x14ac:dyDescent="0.2">
      <c r="A30" s="1198"/>
      <c r="B30" s="1199"/>
      <c r="C30" s="524"/>
      <c r="D30" s="524"/>
      <c r="E30" s="524"/>
      <c r="F30" s="524"/>
      <c r="G30" s="524"/>
      <c r="H30" s="531">
        <v>0</v>
      </c>
      <c r="I30" s="210"/>
      <c r="J30" s="263">
        <f t="shared" si="6"/>
        <v>0</v>
      </c>
      <c r="K30" s="540"/>
      <c r="L30" s="541"/>
      <c r="M30" s="582"/>
      <c r="N30" s="578"/>
      <c r="O30" s="579"/>
      <c r="P30" s="579"/>
      <c r="Q30" s="579"/>
      <c r="R30" s="580"/>
      <c r="S30" s="581">
        <v>0</v>
      </c>
      <c r="T30" s="230"/>
      <c r="U30" s="340">
        <f t="shared" si="7"/>
        <v>0</v>
      </c>
      <c r="V30" s="599"/>
      <c r="W30" s="230"/>
      <c r="X30" s="340">
        <f t="shared" si="8"/>
        <v>0</v>
      </c>
      <c r="Y30" s="581"/>
      <c r="Z30" s="230"/>
      <c r="AA30" s="340">
        <f t="shared" si="9"/>
        <v>0</v>
      </c>
      <c r="AB30" s="581"/>
      <c r="AC30" s="230"/>
      <c r="AD30" s="340">
        <f t="shared" si="10"/>
        <v>0</v>
      </c>
      <c r="AE30" s="340">
        <f t="shared" ref="AE30:AE33" si="11">U30+X30+AA30+AD30</f>
        <v>0</v>
      </c>
    </row>
    <row r="31" spans="1:32" s="143" customFormat="1" ht="15.95" customHeight="1" x14ac:dyDescent="0.2">
      <c r="A31" s="1198"/>
      <c r="B31" s="1199"/>
      <c r="C31" s="524"/>
      <c r="D31" s="524"/>
      <c r="E31" s="524"/>
      <c r="F31" s="524"/>
      <c r="G31" s="524"/>
      <c r="H31" s="531">
        <v>0</v>
      </c>
      <c r="I31" s="210"/>
      <c r="J31" s="265">
        <f t="shared" si="6"/>
        <v>0</v>
      </c>
      <c r="K31" s="540"/>
      <c r="L31" s="541"/>
      <c r="M31" s="582"/>
      <c r="N31" s="583"/>
      <c r="O31" s="584"/>
      <c r="P31" s="584"/>
      <c r="Q31" s="584"/>
      <c r="R31" s="586"/>
      <c r="S31" s="587">
        <v>0</v>
      </c>
      <c r="T31" s="238"/>
      <c r="U31" s="344">
        <f t="shared" si="7"/>
        <v>0</v>
      </c>
      <c r="V31" s="600"/>
      <c r="W31" s="238"/>
      <c r="X31" s="344">
        <f t="shared" si="8"/>
        <v>0</v>
      </c>
      <c r="Y31" s="587"/>
      <c r="Z31" s="238"/>
      <c r="AA31" s="344">
        <f t="shared" si="9"/>
        <v>0</v>
      </c>
      <c r="AB31" s="587"/>
      <c r="AC31" s="238"/>
      <c r="AD31" s="344">
        <f t="shared" si="10"/>
        <v>0</v>
      </c>
      <c r="AE31" s="340">
        <f t="shared" si="11"/>
        <v>0</v>
      </c>
    </row>
    <row r="32" spans="1:32" s="248" customFormat="1" ht="29.25" customHeight="1" x14ac:dyDescent="0.25">
      <c r="A32" s="1191" t="s">
        <v>7</v>
      </c>
      <c r="B32" s="1192"/>
      <c r="C32" s="1191"/>
      <c r="D32" s="1192"/>
      <c r="E32" s="1191"/>
      <c r="F32" s="1192"/>
      <c r="G32" s="1191"/>
      <c r="H32" s="1192"/>
      <c r="I32" s="194"/>
      <c r="J32" s="195"/>
      <c r="K32" s="374"/>
      <c r="L32" s="365"/>
      <c r="M32" s="258"/>
      <c r="N32" s="259"/>
      <c r="O32" s="260"/>
      <c r="P32" s="260"/>
      <c r="Q32" s="260"/>
      <c r="R32" s="220"/>
      <c r="S32" s="261"/>
      <c r="T32" s="262"/>
      <c r="U32" s="545"/>
      <c r="V32" s="559"/>
      <c r="W32" s="262"/>
      <c r="X32" s="545"/>
      <c r="Y32" s="261"/>
      <c r="Z32" s="262"/>
      <c r="AA32" s="545"/>
      <c r="AB32" s="261"/>
      <c r="AC32" s="262"/>
      <c r="AD32" s="545"/>
      <c r="AE32" s="545"/>
    </row>
    <row r="33" spans="1:31" s="143" customFormat="1" ht="15.95" customHeight="1" x14ac:dyDescent="0.2">
      <c r="A33" s="1198"/>
      <c r="B33" s="1199"/>
      <c r="C33" s="524"/>
      <c r="D33" s="524"/>
      <c r="E33" s="524"/>
      <c r="F33" s="524"/>
      <c r="G33" s="210"/>
      <c r="H33" s="265">
        <v>0</v>
      </c>
      <c r="I33" s="210"/>
      <c r="J33" s="265">
        <f t="shared" si="6"/>
        <v>0</v>
      </c>
      <c r="K33" s="540"/>
      <c r="L33" s="541"/>
      <c r="M33" s="582"/>
      <c r="N33" s="583"/>
      <c r="O33" s="584"/>
      <c r="P33" s="584"/>
      <c r="Q33" s="584"/>
      <c r="R33" s="586"/>
      <c r="S33" s="587">
        <v>0</v>
      </c>
      <c r="T33" s="238"/>
      <c r="U33" s="344">
        <f t="shared" si="7"/>
        <v>0</v>
      </c>
      <c r="V33" s="600"/>
      <c r="W33" s="238"/>
      <c r="X33" s="344">
        <f t="shared" si="8"/>
        <v>0</v>
      </c>
      <c r="Y33" s="587"/>
      <c r="Z33" s="238"/>
      <c r="AA33" s="344">
        <f t="shared" si="9"/>
        <v>0</v>
      </c>
      <c r="AB33" s="587"/>
      <c r="AC33" s="238"/>
      <c r="AD33" s="344">
        <f t="shared" si="10"/>
        <v>0</v>
      </c>
      <c r="AE33" s="340">
        <f t="shared" si="11"/>
        <v>0</v>
      </c>
    </row>
    <row r="34" spans="1:31" s="143" customFormat="1" ht="15.95" customHeight="1" x14ac:dyDescent="0.2">
      <c r="A34" s="1222"/>
      <c r="B34" s="1223"/>
      <c r="C34" s="524"/>
      <c r="D34" s="524"/>
      <c r="E34" s="524"/>
      <c r="F34" s="524"/>
      <c r="G34" s="532"/>
      <c r="H34" s="615">
        <v>0</v>
      </c>
      <c r="I34" s="216"/>
      <c r="J34" s="264">
        <f t="shared" si="6"/>
        <v>0</v>
      </c>
      <c r="K34" s="538"/>
      <c r="L34" s="541"/>
      <c r="M34" s="588"/>
      <c r="N34" s="589"/>
      <c r="O34" s="590"/>
      <c r="P34" s="590"/>
      <c r="Q34" s="590"/>
      <c r="R34" s="591"/>
      <c r="S34" s="592">
        <v>0</v>
      </c>
      <c r="T34" s="231"/>
      <c r="U34" s="550">
        <f t="shared" si="7"/>
        <v>0</v>
      </c>
      <c r="V34" s="601"/>
      <c r="W34" s="231"/>
      <c r="X34" s="550">
        <f t="shared" si="8"/>
        <v>0</v>
      </c>
      <c r="Y34" s="592"/>
      <c r="Z34" s="231"/>
      <c r="AA34" s="550">
        <f t="shared" si="9"/>
        <v>0</v>
      </c>
      <c r="AB34" s="592"/>
      <c r="AC34" s="231"/>
      <c r="AD34" s="550">
        <f t="shared" si="10"/>
        <v>0</v>
      </c>
      <c r="AE34" s="550">
        <f>U34+X34+AA34+AD34</f>
        <v>0</v>
      </c>
    </row>
    <row r="35" spans="1:31" s="143" customFormat="1" ht="23.25" customHeight="1" thickBot="1" x14ac:dyDescent="0.25">
      <c r="A35" s="515"/>
      <c r="B35" s="516"/>
      <c r="C35" s="516"/>
      <c r="D35" s="1215" t="s">
        <v>137</v>
      </c>
      <c r="E35" s="1215"/>
      <c r="F35" s="1215"/>
      <c r="G35" s="1216"/>
      <c r="H35" s="517">
        <f>SUM(H21:H34)</f>
        <v>0</v>
      </c>
      <c r="I35" s="518">
        <f>SUM(I21:I34)</f>
        <v>0</v>
      </c>
      <c r="J35" s="519">
        <f>SUM(J21:J34)</f>
        <v>0</v>
      </c>
      <c r="K35" s="379"/>
      <c r="L35" s="542"/>
      <c r="M35" s="1227" t="s">
        <v>137</v>
      </c>
      <c r="N35" s="1215"/>
      <c r="O35" s="1215"/>
      <c r="P35" s="1215"/>
      <c r="Q35" s="1215"/>
      <c r="R35" s="1216"/>
      <c r="S35" s="543">
        <f t="shared" ref="S35:AE35" si="12">SUM(S21:S34)</f>
        <v>0</v>
      </c>
      <c r="T35" s="544">
        <f t="shared" si="12"/>
        <v>0</v>
      </c>
      <c r="U35" s="551">
        <f t="shared" si="12"/>
        <v>0</v>
      </c>
      <c r="V35" s="560">
        <f t="shared" si="12"/>
        <v>0</v>
      </c>
      <c r="W35" s="544">
        <f t="shared" si="12"/>
        <v>0</v>
      </c>
      <c r="X35" s="551">
        <f t="shared" si="12"/>
        <v>0</v>
      </c>
      <c r="Y35" s="543">
        <f t="shared" si="12"/>
        <v>0</v>
      </c>
      <c r="Z35" s="544">
        <f t="shared" si="12"/>
        <v>0</v>
      </c>
      <c r="AA35" s="551">
        <f t="shared" si="12"/>
        <v>0</v>
      </c>
      <c r="AB35" s="543">
        <f t="shared" si="12"/>
        <v>0</v>
      </c>
      <c r="AC35" s="544">
        <f t="shared" si="12"/>
        <v>0</v>
      </c>
      <c r="AD35" s="551">
        <f t="shared" si="12"/>
        <v>0</v>
      </c>
      <c r="AE35" s="551">
        <f t="shared" si="12"/>
        <v>0</v>
      </c>
    </row>
    <row r="36" spans="1:31" x14ac:dyDescent="0.2">
      <c r="A36" s="159"/>
      <c r="B36" s="159"/>
      <c r="C36" s="159"/>
      <c r="D36" s="159"/>
      <c r="E36" s="270"/>
      <c r="G36" s="159"/>
      <c r="H36" s="159"/>
      <c r="M36" s="253"/>
      <c r="N36" s="29"/>
      <c r="O36" s="29"/>
      <c r="P36" s="29"/>
      <c r="Q36" s="29"/>
      <c r="R36" s="16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x14ac:dyDescent="0.2">
      <c r="A37" s="75" t="s">
        <v>59</v>
      </c>
      <c r="B37" s="75"/>
      <c r="C37" s="269"/>
      <c r="D37" s="270"/>
      <c r="E37" s="1187"/>
      <c r="F37" s="159"/>
      <c r="I37" s="159"/>
      <c r="M37" s="75" t="s">
        <v>111</v>
      </c>
      <c r="N37" s="75"/>
      <c r="O37" s="75"/>
      <c r="P37" s="75"/>
      <c r="Q37" s="77"/>
      <c r="R37" s="670" t="s">
        <v>73</v>
      </c>
      <c r="S37" s="29"/>
      <c r="T37" s="131"/>
      <c r="U37" s="131"/>
      <c r="V37" s="29"/>
      <c r="W37" s="131"/>
      <c r="X37" s="131"/>
      <c r="Y37" s="29"/>
      <c r="Z37" s="131"/>
      <c r="AA37" s="131"/>
      <c r="AB37" s="29"/>
      <c r="AC37" s="131"/>
      <c r="AD37" s="131"/>
      <c r="AE37" s="131"/>
    </row>
    <row r="38" spans="1:31" x14ac:dyDescent="0.2">
      <c r="A38" s="76" t="s">
        <v>107</v>
      </c>
      <c r="B38" s="76"/>
      <c r="C38" s="269"/>
      <c r="D38" s="270"/>
      <c r="E38" s="159"/>
      <c r="F38" s="159"/>
      <c r="I38" s="159"/>
      <c r="M38" s="76" t="s">
        <v>108</v>
      </c>
      <c r="N38" s="75"/>
      <c r="O38" s="75"/>
      <c r="P38" s="75"/>
      <c r="Q38" s="77"/>
      <c r="R38" s="146" t="s">
        <v>38</v>
      </c>
      <c r="S38" s="29"/>
      <c r="T38" s="131"/>
      <c r="U38" s="131"/>
      <c r="V38" s="29"/>
      <c r="W38" s="131"/>
      <c r="X38" s="131"/>
      <c r="Y38" s="29"/>
      <c r="Z38" s="131"/>
      <c r="AA38" s="131"/>
      <c r="AB38" s="29"/>
      <c r="AC38" s="131"/>
      <c r="AD38" s="131"/>
      <c r="AE38" s="131"/>
    </row>
    <row r="39" spans="1:31" ht="14.25" customHeight="1" x14ac:dyDescent="0.2">
      <c r="A39" s="76"/>
      <c r="B39" s="76"/>
      <c r="C39" s="269"/>
      <c r="D39" s="270"/>
      <c r="E39" s="159"/>
      <c r="F39" s="159"/>
      <c r="I39" s="159"/>
      <c r="M39" s="157"/>
      <c r="N39" s="444"/>
      <c r="O39" s="444"/>
      <c r="P39" s="444"/>
      <c r="Q39" s="640"/>
      <c r="R39" s="1103"/>
      <c r="S39" s="30"/>
      <c r="T39" s="1104"/>
      <c r="U39" s="131"/>
      <c r="V39" s="30"/>
      <c r="W39" s="131"/>
      <c r="X39" s="131"/>
      <c r="Y39" s="30"/>
      <c r="Z39" s="131"/>
      <c r="AA39" s="131"/>
      <c r="AB39" s="30"/>
      <c r="AC39" s="131"/>
      <c r="AD39" s="131"/>
      <c r="AE39" s="131"/>
    </row>
    <row r="40" spans="1:31" x14ac:dyDescent="0.2">
      <c r="D40" s="159"/>
      <c r="E40" s="159"/>
      <c r="F40" s="159"/>
      <c r="G40" s="159"/>
      <c r="H40" s="159"/>
      <c r="I40" s="159"/>
      <c r="M40" s="27"/>
      <c r="N40" s="27"/>
      <c r="O40" s="27"/>
      <c r="P40" s="27"/>
      <c r="Q40" s="27"/>
      <c r="R40" s="1203"/>
      <c r="S40" s="1204"/>
      <c r="T40" s="1204"/>
      <c r="U40" s="1205"/>
      <c r="W40" s="148"/>
      <c r="X40" s="148"/>
      <c r="Y40" s="21"/>
      <c r="Z40" s="148"/>
      <c r="AA40" s="148"/>
      <c r="AB40" s="21"/>
      <c r="AC40" s="148"/>
      <c r="AD40" s="148"/>
      <c r="AE40" s="148"/>
    </row>
    <row r="41" spans="1:31" x14ac:dyDescent="0.2">
      <c r="A41" s="159"/>
      <c r="B41" s="159"/>
      <c r="C41" s="159"/>
      <c r="D41" s="159"/>
      <c r="E41" s="159"/>
      <c r="F41" s="159"/>
      <c r="G41" s="159"/>
      <c r="H41" s="159"/>
      <c r="I41" s="159"/>
      <c r="R41" s="1206"/>
      <c r="S41" s="1207"/>
      <c r="T41" s="1207"/>
      <c r="U41" s="1208"/>
      <c r="W41" s="148"/>
      <c r="X41" s="148"/>
      <c r="Y41" s="21"/>
      <c r="Z41" s="148"/>
      <c r="AA41" s="148"/>
      <c r="AB41" s="21"/>
      <c r="AC41" s="148"/>
      <c r="AD41" s="148"/>
      <c r="AE41" s="148"/>
    </row>
    <row r="42" spans="1:31" x14ac:dyDescent="0.2">
      <c r="A42" s="159"/>
      <c r="B42" s="159"/>
      <c r="C42" s="159"/>
      <c r="D42" s="159"/>
      <c r="E42" s="159"/>
      <c r="F42" s="159"/>
      <c r="G42" s="159"/>
      <c r="H42" s="159"/>
      <c r="I42" s="159"/>
    </row>
    <row r="43" spans="1:31" x14ac:dyDescent="0.2">
      <c r="A43" s="159"/>
      <c r="B43" s="159"/>
      <c r="C43" s="159"/>
      <c r="D43" s="159"/>
      <c r="E43" s="159"/>
      <c r="F43" s="159"/>
      <c r="G43" s="159"/>
      <c r="H43" s="159"/>
      <c r="I43" s="159"/>
    </row>
    <row r="44" spans="1:31" x14ac:dyDescent="0.2">
      <c r="A44" s="159"/>
      <c r="B44" s="159"/>
      <c r="C44" s="159"/>
      <c r="D44" s="159"/>
      <c r="E44" s="159"/>
      <c r="F44" s="159"/>
      <c r="G44" s="159"/>
      <c r="H44" s="159"/>
      <c r="I44" s="159"/>
    </row>
    <row r="45" spans="1:31" x14ac:dyDescent="0.2">
      <c r="A45" s="159"/>
      <c r="B45" s="159"/>
      <c r="C45" s="159"/>
      <c r="D45" s="159"/>
      <c r="E45" s="159"/>
      <c r="F45" s="159"/>
      <c r="G45" s="159"/>
      <c r="H45" s="159"/>
      <c r="I45" s="159"/>
    </row>
    <row r="46" spans="1:31" x14ac:dyDescent="0.2">
      <c r="A46" s="159"/>
      <c r="B46" s="159"/>
      <c r="C46" s="159"/>
      <c r="D46" s="159"/>
      <c r="E46" s="159"/>
      <c r="F46" s="159"/>
      <c r="G46" s="159"/>
      <c r="H46" s="159"/>
      <c r="I46" s="159"/>
    </row>
    <row r="47" spans="1:31" x14ac:dyDescent="0.2">
      <c r="A47" s="159"/>
      <c r="B47" s="159"/>
      <c r="C47" s="159"/>
      <c r="D47" s="159"/>
      <c r="E47" s="159"/>
      <c r="F47" s="159"/>
      <c r="G47" s="159"/>
      <c r="H47" s="159"/>
      <c r="I47" s="159"/>
    </row>
    <row r="48" spans="1:31" x14ac:dyDescent="0.2">
      <c r="A48" s="159"/>
      <c r="B48" s="159"/>
      <c r="C48" s="159"/>
      <c r="D48" s="159"/>
      <c r="E48" s="159"/>
      <c r="F48" s="159"/>
      <c r="G48" s="159"/>
      <c r="H48" s="159"/>
      <c r="I48" s="159"/>
    </row>
    <row r="49" spans="1:9" x14ac:dyDescent="0.2">
      <c r="A49" s="159"/>
      <c r="B49" s="159"/>
      <c r="C49" s="159"/>
      <c r="D49" s="159"/>
      <c r="G49" s="159"/>
      <c r="H49" s="159"/>
      <c r="I49" s="159"/>
    </row>
    <row r="50" spans="1:9" x14ac:dyDescent="0.2">
      <c r="I50" s="159"/>
    </row>
  </sheetData>
  <mergeCells count="47">
    <mergeCell ref="AE18:AE19"/>
    <mergeCell ref="M35:R35"/>
    <mergeCell ref="Q17:R17"/>
    <mergeCell ref="V17:X17"/>
    <mergeCell ref="Y17:AA17"/>
    <mergeCell ref="AB17:AD17"/>
    <mergeCell ref="AC19:AD19"/>
    <mergeCell ref="AB18:AD18"/>
    <mergeCell ref="M19:O19"/>
    <mergeCell ref="W19:X19"/>
    <mergeCell ref="Z19:AA19"/>
    <mergeCell ref="S18:U18"/>
    <mergeCell ref="V18:X18"/>
    <mergeCell ref="Y18:AA18"/>
    <mergeCell ref="T19:U19"/>
    <mergeCell ref="R40:U41"/>
    <mergeCell ref="Q13:S13"/>
    <mergeCell ref="S17:U17"/>
    <mergeCell ref="A25:B25"/>
    <mergeCell ref="A32:B32"/>
    <mergeCell ref="D35:G35"/>
    <mergeCell ref="D13:G13"/>
    <mergeCell ref="I19:J19"/>
    <mergeCell ref="A31:B31"/>
    <mergeCell ref="A33:B33"/>
    <mergeCell ref="A34:B34"/>
    <mergeCell ref="A19:B19"/>
    <mergeCell ref="A27:B27"/>
    <mergeCell ref="A28:B28"/>
    <mergeCell ref="A29:B29"/>
    <mergeCell ref="A30:B30"/>
    <mergeCell ref="M2:N2"/>
    <mergeCell ref="M3:N3"/>
    <mergeCell ref="M8:N8"/>
    <mergeCell ref="M9:N9"/>
    <mergeCell ref="M10:N10"/>
    <mergeCell ref="C32:D32"/>
    <mergeCell ref="E32:F32"/>
    <mergeCell ref="G32:H32"/>
    <mergeCell ref="U3:W7"/>
    <mergeCell ref="A20:B20"/>
    <mergeCell ref="A21:B21"/>
    <mergeCell ref="A22:B22"/>
    <mergeCell ref="A23:B23"/>
    <mergeCell ref="A26:B26"/>
    <mergeCell ref="A24:B24"/>
    <mergeCell ref="D8:H11"/>
  </mergeCells>
  <dataValidations count="2">
    <dataValidation type="list" allowBlank="1" showInputMessage="1" showErrorMessage="1" sqref="B15">
      <formula1>HT_TTC</formula1>
    </dataValidation>
    <dataValidation type="list" allowBlank="1" showInputMessage="1" showErrorMessage="1" sqref="B17">
      <formula1>oui_non</formula1>
    </dataValidation>
  </dataValidations>
  <printOptions horizontalCentered="1"/>
  <pageMargins left="0.23622047244094491" right="0.27559055118110237" top="0.35433070866141736" bottom="0.74803149606299213" header="0.31496062992125984" footer="0.31496062992125984"/>
  <pageSetup paperSize="9" scale="80" orientation="landscape" r:id="rId1"/>
  <rowBreaks count="1" manualBreakCount="1">
    <brk id="42" max="16383" man="1"/>
  </rowBreaks>
  <colBreaks count="1" manualBreakCount="1">
    <brk id="1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55"/>
  <sheetViews>
    <sheetView showGridLines="0" topLeftCell="A7" zoomScaleNormal="100" workbookViewId="0">
      <selection activeCell="B11" sqref="B11"/>
    </sheetView>
  </sheetViews>
  <sheetFormatPr baseColWidth="10" defaultColWidth="11.42578125" defaultRowHeight="14.25" x14ac:dyDescent="0.2"/>
  <cols>
    <col min="1" max="1" width="31.5703125" style="133" customWidth="1"/>
    <col min="2" max="2" width="8.7109375" style="133" bestFit="1" customWidth="1"/>
    <col min="3" max="3" width="24.85546875" style="133" customWidth="1"/>
    <col min="4" max="4" width="12" style="133" customWidth="1"/>
    <col min="5" max="5" width="8" style="133" customWidth="1"/>
    <col min="6" max="6" width="12.5703125" style="133" customWidth="1"/>
    <col min="7" max="7" width="14.85546875" style="133" customWidth="1"/>
    <col min="8" max="8" width="14.28515625" style="133" customWidth="1"/>
    <col min="9" max="9" width="11.5703125" style="133" customWidth="1"/>
    <col min="10" max="10" width="9.42578125" style="133" customWidth="1"/>
    <col min="11" max="12" width="12.140625" style="133" customWidth="1"/>
    <col min="13" max="13" width="11.7109375" style="133" customWidth="1"/>
    <col min="14" max="15" width="1.42578125" style="27" customWidth="1"/>
    <col min="16" max="16" width="11.85546875" style="133" customWidth="1"/>
    <col min="17" max="17" width="13.28515625" style="133" customWidth="1"/>
    <col min="18" max="18" width="11.7109375" style="133" customWidth="1"/>
    <col min="19" max="19" width="12.85546875" style="133" customWidth="1"/>
    <col min="20" max="20" width="15.42578125" style="133" customWidth="1"/>
    <col min="21" max="21" width="10.85546875" style="133" customWidth="1"/>
    <col min="22" max="22" width="10.7109375" style="133" customWidth="1"/>
    <col min="23" max="24" width="9.28515625" style="133" customWidth="1"/>
    <col min="25" max="25" width="10.7109375" style="133" customWidth="1"/>
    <col min="26" max="27" width="9.28515625" style="133" customWidth="1"/>
    <col min="28" max="28" width="10.7109375" style="133" hidden="1" customWidth="1"/>
    <col min="29" max="30" width="9.28515625" style="133" hidden="1" customWidth="1"/>
    <col min="31" max="31" width="10.7109375" style="133" customWidth="1"/>
    <col min="32" max="33" width="9.28515625" style="133" customWidth="1"/>
    <col min="34" max="34" width="11.140625" style="133" customWidth="1"/>
    <col min="35" max="16384" width="11.42578125" style="133"/>
  </cols>
  <sheetData>
    <row r="2" spans="1:44" x14ac:dyDescent="0.2">
      <c r="A2" s="84" t="s">
        <v>86</v>
      </c>
      <c r="B2" s="446"/>
      <c r="C2" s="495"/>
      <c r="E2" s="159"/>
      <c r="F2" s="159"/>
      <c r="G2" s="159"/>
      <c r="H2" s="159"/>
      <c r="I2" s="159"/>
      <c r="J2" s="159"/>
      <c r="K2" s="160"/>
      <c r="L2" s="159"/>
      <c r="P2" s="1202" t="s">
        <v>86</v>
      </c>
      <c r="Q2" s="1202"/>
      <c r="R2" s="446" t="e">
        <f>#REF!</f>
        <v>#REF!</v>
      </c>
      <c r="S2" s="446"/>
      <c r="T2" s="446"/>
      <c r="U2" s="217"/>
      <c r="Y2" s="440"/>
      <c r="AB2" s="440"/>
      <c r="AE2" s="440"/>
    </row>
    <row r="3" spans="1:44" ht="15.75" customHeight="1" x14ac:dyDescent="0.2">
      <c r="A3" s="84" t="s">
        <v>94</v>
      </c>
      <c r="B3" s="441"/>
      <c r="C3" s="493"/>
      <c r="E3" s="161"/>
      <c r="F3" s="134"/>
      <c r="G3" s="442"/>
      <c r="H3" s="442"/>
      <c r="I3" s="134"/>
      <c r="J3" s="323"/>
      <c r="K3" s="162"/>
      <c r="L3" s="159"/>
      <c r="P3" s="1202" t="s">
        <v>94</v>
      </c>
      <c r="Q3" s="1202"/>
      <c r="R3" s="452" t="e">
        <f>#REF!</f>
        <v>#REF!</v>
      </c>
      <c r="S3" s="452"/>
      <c r="T3" s="452"/>
      <c r="U3" s="217"/>
      <c r="Y3" s="1193" t="s">
        <v>214</v>
      </c>
      <c r="Z3" s="1193"/>
      <c r="AA3" s="1193"/>
      <c r="AB3" s="440"/>
      <c r="AE3" s="440"/>
    </row>
    <row r="4" spans="1:44" ht="15" customHeight="1" x14ac:dyDescent="0.2">
      <c r="A4" s="420" t="s">
        <v>132</v>
      </c>
      <c r="B4" s="441"/>
      <c r="C4" s="534"/>
      <c r="E4" s="161"/>
      <c r="F4" s="134"/>
      <c r="G4" s="442"/>
      <c r="H4" s="442"/>
      <c r="I4" s="134"/>
      <c r="J4" s="323"/>
      <c r="K4" s="162"/>
      <c r="L4" s="159"/>
      <c r="P4" s="445"/>
      <c r="Q4" s="445" t="s">
        <v>132</v>
      </c>
      <c r="R4" s="453" t="e">
        <f>#REF!</f>
        <v>#REF!</v>
      </c>
      <c r="S4" s="723"/>
      <c r="T4" s="723"/>
      <c r="U4" s="217"/>
      <c r="Y4" s="1193"/>
      <c r="Z4" s="1193"/>
      <c r="AA4" s="1193"/>
      <c r="AB4" s="440"/>
      <c r="AE4" s="440"/>
    </row>
    <row r="5" spans="1:44" ht="15" customHeight="1" x14ac:dyDescent="0.2">
      <c r="A5" s="421"/>
      <c r="B5" s="441"/>
      <c r="C5" s="90"/>
      <c r="D5" s="1193" t="s">
        <v>190</v>
      </c>
      <c r="E5" s="1193"/>
      <c r="F5" s="1193"/>
      <c r="G5" s="442"/>
      <c r="H5" s="442"/>
      <c r="I5" s="442"/>
      <c r="J5" s="442"/>
      <c r="K5" s="163"/>
      <c r="L5" s="159"/>
      <c r="P5" s="421"/>
      <c r="Q5" s="421"/>
      <c r="R5" s="454"/>
      <c r="S5" s="440"/>
      <c r="T5" s="440"/>
      <c r="U5" s="217"/>
      <c r="Y5" s="1193"/>
      <c r="Z5" s="1193"/>
      <c r="AA5" s="1193"/>
      <c r="AB5" s="440"/>
      <c r="AE5" s="440"/>
    </row>
    <row r="6" spans="1:44" ht="15.75" customHeight="1" x14ac:dyDescent="0.2">
      <c r="A6" s="175"/>
      <c r="B6" s="175"/>
      <c r="C6" s="641"/>
      <c r="D6" s="1193"/>
      <c r="E6" s="1193"/>
      <c r="F6" s="1193"/>
      <c r="G6" s="442"/>
      <c r="H6" s="442"/>
      <c r="I6" s="442"/>
      <c r="J6" s="442"/>
      <c r="K6" s="159"/>
      <c r="L6" s="159"/>
      <c r="P6" s="175"/>
      <c r="Q6" s="175"/>
      <c r="R6" s="175"/>
      <c r="S6" s="217"/>
      <c r="T6" s="217"/>
      <c r="U6" s="217"/>
      <c r="V6" s="217"/>
      <c r="W6" s="217"/>
      <c r="X6" s="217"/>
      <c r="Y6" s="1193"/>
      <c r="Z6" s="1193"/>
      <c r="AA6" s="1193"/>
      <c r="AB6" s="217"/>
      <c r="AC6" s="217"/>
      <c r="AD6" s="217"/>
      <c r="AE6" s="217"/>
      <c r="AF6" s="217"/>
      <c r="AG6" s="217"/>
      <c r="AH6" s="217"/>
    </row>
    <row r="7" spans="1:44" s="13" customFormat="1" ht="15.95" customHeight="1" x14ac:dyDescent="0.2">
      <c r="A7" s="84" t="s">
        <v>88</v>
      </c>
      <c r="B7" s="496"/>
      <c r="D7" s="1193"/>
      <c r="E7" s="1193"/>
      <c r="F7" s="1193"/>
      <c r="G7" s="20"/>
      <c r="H7" s="20"/>
      <c r="I7" s="20"/>
      <c r="J7" s="20"/>
      <c r="K7" s="15"/>
      <c r="L7" s="25"/>
      <c r="M7" s="31"/>
      <c r="N7" s="27"/>
      <c r="O7" s="27"/>
      <c r="P7" s="1202" t="s">
        <v>88</v>
      </c>
      <c r="Q7" s="1202"/>
      <c r="R7" s="496" t="e">
        <f>#REF!</f>
        <v>#REF!</v>
      </c>
      <c r="S7" s="21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"/>
      <c r="AJ7" s="21"/>
      <c r="AK7" s="21"/>
      <c r="AL7" s="21"/>
      <c r="AM7" s="21"/>
      <c r="AN7" s="21"/>
      <c r="AO7" s="14"/>
    </row>
    <row r="8" spans="1:44" s="13" customFormat="1" ht="15.95" customHeight="1" x14ac:dyDescent="0.2">
      <c r="A8" s="84" t="s">
        <v>89</v>
      </c>
      <c r="B8" s="497"/>
      <c r="D8" s="1193"/>
      <c r="E8" s="1193"/>
      <c r="F8" s="1193"/>
      <c r="L8" s="33"/>
      <c r="M8" s="32"/>
      <c r="N8" s="27"/>
      <c r="O8" s="27"/>
      <c r="P8" s="1202" t="s">
        <v>89</v>
      </c>
      <c r="Q8" s="1202"/>
      <c r="R8" s="1038" t="e">
        <f>#REF!</f>
        <v>#REF!</v>
      </c>
      <c r="S8" s="21"/>
      <c r="T8" s="218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21"/>
      <c r="AJ8" s="21"/>
      <c r="AK8" s="21"/>
      <c r="AL8" s="21"/>
      <c r="AM8" s="21"/>
      <c r="AN8" s="21"/>
      <c r="AO8" s="14"/>
    </row>
    <row r="9" spans="1:44" s="13" customFormat="1" ht="15.95" customHeight="1" x14ac:dyDescent="0.2">
      <c r="A9" s="84" t="s">
        <v>90</v>
      </c>
      <c r="B9" s="533"/>
      <c r="D9" s="50"/>
      <c r="E9" s="23"/>
      <c r="F9" s="16"/>
      <c r="G9" s="21"/>
      <c r="H9" s="21"/>
      <c r="I9" s="21"/>
      <c r="J9" s="21"/>
      <c r="K9" s="17"/>
      <c r="L9" s="26"/>
      <c r="M9" s="32"/>
      <c r="N9" s="27"/>
      <c r="O9" s="27"/>
      <c r="P9" s="1202" t="s">
        <v>90</v>
      </c>
      <c r="Q9" s="1202"/>
      <c r="R9" s="533" t="e">
        <f>#REF!</f>
        <v>#REF!</v>
      </c>
      <c r="S9" s="21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"/>
      <c r="AJ9" s="21"/>
      <c r="AK9" s="21"/>
      <c r="AL9" s="21"/>
      <c r="AM9" s="21"/>
      <c r="AN9" s="21"/>
      <c r="AO9" s="14"/>
      <c r="AQ9" s="16"/>
      <c r="AR9" s="16"/>
    </row>
    <row r="10" spans="1:44" ht="15" customHeight="1" thickBot="1" x14ac:dyDescent="0.25">
      <c r="C10" s="165"/>
      <c r="L10" s="2"/>
      <c r="Q10" s="21"/>
      <c r="S10" s="21"/>
      <c r="AB10" s="21"/>
      <c r="AC10" s="21"/>
      <c r="AD10" s="21"/>
      <c r="AM10" s="21"/>
      <c r="AN10" s="21"/>
    </row>
    <row r="11" spans="1:44" ht="24.95" customHeight="1" thickTop="1" thickBot="1" x14ac:dyDescent="0.25">
      <c r="A11" s="159"/>
      <c r="B11" s="159"/>
      <c r="C11" s="1217" t="s">
        <v>125</v>
      </c>
      <c r="D11" s="1218"/>
      <c r="E11" s="1218"/>
      <c r="F11" s="1218"/>
      <c r="G11" s="1218"/>
      <c r="H11" s="1218"/>
      <c r="I11" s="1218"/>
      <c r="J11" s="1218"/>
      <c r="K11" s="1219"/>
      <c r="L11" s="159"/>
      <c r="S11" s="1209" t="s">
        <v>125</v>
      </c>
      <c r="T11" s="1210"/>
      <c r="U11" s="1210"/>
      <c r="V11" s="1210"/>
      <c r="W11" s="1210"/>
      <c r="X11" s="1210"/>
      <c r="Y11" s="1210"/>
      <c r="Z11" s="1210"/>
      <c r="AA11" s="1211"/>
      <c r="AB11" s="695"/>
      <c r="AC11" s="174"/>
      <c r="AD11" s="174"/>
      <c r="AE11" s="174"/>
      <c r="AF11" s="174"/>
      <c r="AG11" s="174"/>
      <c r="AH11" s="174"/>
    </row>
    <row r="12" spans="1:44" s="3" customFormat="1" ht="13.5" customHeight="1" thickTop="1" x14ac:dyDescent="0.25">
      <c r="L12" s="5"/>
      <c r="N12" s="333"/>
      <c r="O12" s="333"/>
      <c r="P12" s="167"/>
    </row>
    <row r="13" spans="1:44" s="3" customFormat="1" ht="18" customHeight="1" x14ac:dyDescent="0.2">
      <c r="A13" s="247" t="s">
        <v>1</v>
      </c>
      <c r="B13" s="166"/>
      <c r="C13" s="168"/>
      <c r="D13" s="4"/>
      <c r="E13" s="4"/>
      <c r="F13" s="169"/>
      <c r="G13" s="169"/>
      <c r="H13" s="5"/>
      <c r="I13" s="5"/>
      <c r="J13" s="5"/>
      <c r="K13" s="4"/>
      <c r="L13" s="5"/>
      <c r="N13" s="333"/>
      <c r="O13" s="333"/>
    </row>
    <row r="14" spans="1:44" s="3" customFormat="1" ht="7.5" customHeight="1" x14ac:dyDescent="0.25">
      <c r="L14" s="5"/>
      <c r="N14" s="333"/>
      <c r="O14" s="333"/>
      <c r="Q14" s="155"/>
      <c r="R14" s="155"/>
      <c r="S14" s="155"/>
      <c r="T14" s="155"/>
      <c r="U14" s="350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</row>
    <row r="15" spans="1:44" s="9" customFormat="1" ht="24" customHeight="1" thickBot="1" x14ac:dyDescent="0.3">
      <c r="A15" s="247" t="s">
        <v>3</v>
      </c>
      <c r="B15" s="170"/>
      <c r="C15" s="171"/>
      <c r="D15" s="7"/>
      <c r="E15" s="7"/>
      <c r="F15" s="8"/>
      <c r="G15" s="8"/>
      <c r="H15" s="8"/>
      <c r="I15" s="8"/>
      <c r="J15" s="8"/>
      <c r="K15" s="6"/>
      <c r="L15" s="8"/>
      <c r="N15" s="334"/>
      <c r="O15" s="334"/>
      <c r="P15" s="39"/>
      <c r="Q15" s="394"/>
      <c r="T15" s="1257" t="s">
        <v>129</v>
      </c>
      <c r="U15" s="1258"/>
      <c r="V15" s="1247" t="s">
        <v>139</v>
      </c>
      <c r="W15" s="1248"/>
      <c r="X15" s="1249"/>
      <c r="Y15" s="1247" t="s">
        <v>139</v>
      </c>
      <c r="Z15" s="1248"/>
      <c r="AA15" s="1249"/>
      <c r="AB15" s="1247" t="s">
        <v>139</v>
      </c>
      <c r="AC15" s="1248"/>
      <c r="AD15" s="1249"/>
      <c r="AE15" s="1247" t="s">
        <v>139</v>
      </c>
      <c r="AF15" s="1248"/>
      <c r="AG15" s="1249"/>
      <c r="AH15" s="39"/>
    </row>
    <row r="16" spans="1:44" s="9" customFormat="1" ht="15" customHeight="1" thickBot="1" x14ac:dyDescent="0.3">
      <c r="B16" s="395"/>
      <c r="C16" s="390"/>
      <c r="D16" s="11"/>
      <c r="E16" s="11"/>
      <c r="F16" s="12"/>
      <c r="G16" s="12"/>
      <c r="H16" s="12"/>
      <c r="I16" s="12"/>
      <c r="J16" s="12"/>
      <c r="K16" s="391"/>
      <c r="L16" s="8"/>
      <c r="N16" s="334"/>
      <c r="O16" s="334"/>
      <c r="Q16" s="663"/>
      <c r="R16" s="394"/>
      <c r="S16" s="39"/>
      <c r="T16" s="39"/>
      <c r="U16" s="671"/>
      <c r="V16" s="1232" t="s">
        <v>40</v>
      </c>
      <c r="W16" s="1233"/>
      <c r="X16" s="1235"/>
      <c r="Y16" s="1232" t="s">
        <v>41</v>
      </c>
      <c r="Z16" s="1233"/>
      <c r="AA16" s="1235"/>
      <c r="AB16" s="1259" t="s">
        <v>121</v>
      </c>
      <c r="AC16" s="1260"/>
      <c r="AD16" s="1261"/>
      <c r="AE16" s="1232" t="s">
        <v>42</v>
      </c>
      <c r="AF16" s="1233"/>
      <c r="AG16" s="1233"/>
      <c r="AH16" s="1225" t="s">
        <v>141</v>
      </c>
    </row>
    <row r="17" spans="1:34" s="332" customFormat="1" ht="24" customHeight="1" thickBot="1" x14ac:dyDescent="0.3">
      <c r="A17" s="1240" t="s">
        <v>124</v>
      </c>
      <c r="B17" s="1240"/>
      <c r="C17" s="387"/>
      <c r="D17" s="393"/>
      <c r="E17" s="387"/>
      <c r="F17" s="387"/>
      <c r="G17" s="387"/>
      <c r="H17" s="387"/>
      <c r="I17" s="387"/>
      <c r="J17" s="387"/>
      <c r="K17" s="389"/>
      <c r="L17" s="1220" t="s">
        <v>122</v>
      </c>
      <c r="M17" s="1221"/>
      <c r="N17" s="370"/>
      <c r="O17" s="361"/>
      <c r="P17" s="1253" t="s">
        <v>123</v>
      </c>
      <c r="Q17" s="1253"/>
      <c r="R17" s="1253"/>
      <c r="S17" s="388"/>
      <c r="T17" s="388"/>
      <c r="U17" s="664"/>
      <c r="V17" s="815" t="s">
        <v>147</v>
      </c>
      <c r="W17" s="1245" t="s">
        <v>122</v>
      </c>
      <c r="X17" s="1246"/>
      <c r="Y17" s="815" t="s">
        <v>147</v>
      </c>
      <c r="Z17" s="1245" t="s">
        <v>122</v>
      </c>
      <c r="AA17" s="1246"/>
      <c r="AB17" s="815" t="s">
        <v>147</v>
      </c>
      <c r="AC17" s="1262" t="s">
        <v>122</v>
      </c>
      <c r="AD17" s="1263"/>
      <c r="AE17" s="815" t="s">
        <v>147</v>
      </c>
      <c r="AF17" s="1245" t="s">
        <v>122</v>
      </c>
      <c r="AG17" s="1246"/>
      <c r="AH17" s="1226"/>
    </row>
    <row r="18" spans="1:34" s="351" customFormat="1" ht="35.25" customHeight="1" x14ac:dyDescent="0.25">
      <c r="A18" s="352" t="s">
        <v>4</v>
      </c>
      <c r="B18" s="1241" t="s">
        <v>109</v>
      </c>
      <c r="C18" s="1242"/>
      <c r="D18" s="1250" t="s">
        <v>70</v>
      </c>
      <c r="E18" s="1251"/>
      <c r="F18" s="1252"/>
      <c r="G18" s="1186" t="s">
        <v>219</v>
      </c>
      <c r="H18" s="352" t="s">
        <v>218</v>
      </c>
      <c r="I18" s="352" t="s">
        <v>130</v>
      </c>
      <c r="J18" s="354" t="s">
        <v>120</v>
      </c>
      <c r="K18" s="355" t="s">
        <v>110</v>
      </c>
      <c r="L18" s="356" t="s">
        <v>66</v>
      </c>
      <c r="M18" s="357" t="s">
        <v>51</v>
      </c>
      <c r="N18" s="371"/>
      <c r="O18" s="362"/>
      <c r="P18" s="449" t="s">
        <v>68</v>
      </c>
      <c r="Q18" s="449" t="s">
        <v>67</v>
      </c>
      <c r="R18" s="358" t="s">
        <v>112</v>
      </c>
      <c r="S18" s="359" t="s">
        <v>69</v>
      </c>
      <c r="T18" s="359" t="s">
        <v>4</v>
      </c>
      <c r="U18" s="352" t="s">
        <v>130</v>
      </c>
      <c r="V18" s="449" t="s">
        <v>106</v>
      </c>
      <c r="W18" s="356" t="s">
        <v>71</v>
      </c>
      <c r="X18" s="360" t="s">
        <v>51</v>
      </c>
      <c r="Y18" s="449" t="s">
        <v>106</v>
      </c>
      <c r="Z18" s="356" t="s">
        <v>71</v>
      </c>
      <c r="AA18" s="360" t="s">
        <v>51</v>
      </c>
      <c r="AB18" s="449" t="s">
        <v>106</v>
      </c>
      <c r="AC18" s="356" t="s">
        <v>71</v>
      </c>
      <c r="AD18" s="360" t="s">
        <v>51</v>
      </c>
      <c r="AE18" s="449" t="s">
        <v>106</v>
      </c>
      <c r="AF18" s="356" t="s">
        <v>71</v>
      </c>
      <c r="AG18" s="448" t="s">
        <v>51</v>
      </c>
      <c r="AH18" s="694" t="s">
        <v>51</v>
      </c>
    </row>
    <row r="19" spans="1:34" s="9" customFormat="1" ht="26.1" customHeight="1" x14ac:dyDescent="0.25">
      <c r="A19" s="177" t="s">
        <v>126</v>
      </c>
      <c r="B19" s="1243"/>
      <c r="C19" s="1244"/>
      <c r="D19" s="178"/>
      <c r="E19" s="179"/>
      <c r="F19" s="179"/>
      <c r="G19" s="180"/>
      <c r="H19" s="180"/>
      <c r="I19" s="180"/>
      <c r="J19" s="324"/>
      <c r="K19" s="331"/>
      <c r="L19" s="181"/>
      <c r="M19" s="182"/>
      <c r="N19" s="372"/>
      <c r="O19" s="363"/>
      <c r="P19" s="319"/>
      <c r="Q19" s="317"/>
      <c r="R19" s="318"/>
      <c r="S19" s="219"/>
      <c r="T19" s="219"/>
      <c r="U19" s="665"/>
      <c r="V19" s="317"/>
      <c r="W19" s="335"/>
      <c r="X19" s="336"/>
      <c r="Y19" s="317"/>
      <c r="Z19" s="335"/>
      <c r="AA19" s="336"/>
      <c r="AB19" s="317"/>
      <c r="AC19" s="335"/>
      <c r="AD19" s="336"/>
      <c r="AE19" s="317"/>
      <c r="AF19" s="335"/>
      <c r="AG19" s="642"/>
      <c r="AH19" s="680"/>
    </row>
    <row r="20" spans="1:34" s="9" customFormat="1" ht="15.95" customHeight="1" x14ac:dyDescent="0.25">
      <c r="A20" s="522"/>
      <c r="B20" s="1196"/>
      <c r="C20" s="1197"/>
      <c r="D20" s="605"/>
      <c r="E20" s="606"/>
      <c r="F20" s="606"/>
      <c r="G20" s="522"/>
      <c r="H20" s="522"/>
      <c r="I20" s="522"/>
      <c r="J20" s="564"/>
      <c r="K20" s="523"/>
      <c r="L20" s="183"/>
      <c r="M20" s="184">
        <f>K20-L20</f>
        <v>0</v>
      </c>
      <c r="N20" s="373"/>
      <c r="O20" s="364"/>
      <c r="P20" s="619"/>
      <c r="Q20" s="620"/>
      <c r="R20" s="696"/>
      <c r="S20" s="697"/>
      <c r="T20" s="697"/>
      <c r="U20" s="698"/>
      <c r="V20" s="596"/>
      <c r="W20" s="221"/>
      <c r="X20" s="337">
        <f>M20-W20</f>
        <v>0</v>
      </c>
      <c r="Y20" s="570"/>
      <c r="Z20" s="221"/>
      <c r="AA20" s="337">
        <f>P20-Z20</f>
        <v>0</v>
      </c>
      <c r="AB20" s="570"/>
      <c r="AC20" s="221"/>
      <c r="AD20" s="337">
        <f>S20-AC20</f>
        <v>0</v>
      </c>
      <c r="AE20" s="570"/>
      <c r="AF20" s="221"/>
      <c r="AG20" s="520">
        <f t="shared" ref="AG20:AH22" si="0">W20-AF20</f>
        <v>0</v>
      </c>
      <c r="AH20" s="681">
        <f t="shared" si="0"/>
        <v>0</v>
      </c>
    </row>
    <row r="21" spans="1:34" s="9" customFormat="1" ht="15.95" customHeight="1" x14ac:dyDescent="0.25">
      <c r="A21" s="522"/>
      <c r="B21" s="1198"/>
      <c r="C21" s="1199"/>
      <c r="D21" s="605"/>
      <c r="E21" s="606"/>
      <c r="F21" s="606"/>
      <c r="G21" s="522"/>
      <c r="H21" s="522"/>
      <c r="I21" s="522"/>
      <c r="J21" s="564"/>
      <c r="K21" s="523"/>
      <c r="L21" s="183"/>
      <c r="M21" s="184">
        <f>K21-L21</f>
        <v>0</v>
      </c>
      <c r="N21" s="373"/>
      <c r="O21" s="364"/>
      <c r="P21" s="619"/>
      <c r="Q21" s="620"/>
      <c r="R21" s="696"/>
      <c r="S21" s="697"/>
      <c r="T21" s="697"/>
      <c r="U21" s="698"/>
      <c r="V21" s="596"/>
      <c r="W21" s="223"/>
      <c r="X21" s="338">
        <f>M21-W21</f>
        <v>0</v>
      </c>
      <c r="Y21" s="570"/>
      <c r="Z21" s="223"/>
      <c r="AA21" s="338">
        <f>P21-Z21</f>
        <v>0</v>
      </c>
      <c r="AB21" s="570"/>
      <c r="AC21" s="223"/>
      <c r="AD21" s="338">
        <f>S21-AC21</f>
        <v>0</v>
      </c>
      <c r="AE21" s="570"/>
      <c r="AF21" s="223"/>
      <c r="AG21" s="672">
        <f t="shared" si="0"/>
        <v>0</v>
      </c>
      <c r="AH21" s="682">
        <f t="shared" si="0"/>
        <v>0</v>
      </c>
    </row>
    <row r="22" spans="1:34" s="9" customFormat="1" ht="15.95" customHeight="1" x14ac:dyDescent="0.25">
      <c r="A22" s="643"/>
      <c r="B22" s="1200"/>
      <c r="C22" s="1237"/>
      <c r="D22" s="644"/>
      <c r="E22" s="645"/>
      <c r="F22" s="645"/>
      <c r="G22" s="525"/>
      <c r="H22" s="525"/>
      <c r="I22" s="525"/>
      <c r="J22" s="569"/>
      <c r="K22" s="526"/>
      <c r="L22" s="186"/>
      <c r="M22" s="187">
        <f>K22-L22</f>
        <v>0</v>
      </c>
      <c r="N22" s="373"/>
      <c r="O22" s="364"/>
      <c r="P22" s="621"/>
      <c r="Q22" s="622"/>
      <c r="R22" s="623"/>
      <c r="S22" s="699"/>
      <c r="T22" s="524"/>
      <c r="U22" s="700"/>
      <c r="V22" s="701"/>
      <c r="W22" s="223"/>
      <c r="X22" s="246">
        <f>M22-W22</f>
        <v>0</v>
      </c>
      <c r="Y22" s="718"/>
      <c r="Z22" s="223"/>
      <c r="AA22" s="246">
        <f>P22-Z22</f>
        <v>0</v>
      </c>
      <c r="AB22" s="718"/>
      <c r="AC22" s="223"/>
      <c r="AD22" s="246">
        <f>S22-AC22</f>
        <v>0</v>
      </c>
      <c r="AE22" s="718"/>
      <c r="AF22" s="223"/>
      <c r="AG22" s="617">
        <f t="shared" si="0"/>
        <v>0</v>
      </c>
      <c r="AH22" s="683">
        <f t="shared" si="0"/>
        <v>0</v>
      </c>
    </row>
    <row r="23" spans="1:34" s="3" customFormat="1" ht="26.1" customHeight="1" x14ac:dyDescent="0.25">
      <c r="A23" s="188" t="s">
        <v>5</v>
      </c>
      <c r="B23" s="1238"/>
      <c r="C23" s="1239"/>
      <c r="D23" s="190"/>
      <c r="E23" s="191"/>
      <c r="F23" s="191"/>
      <c r="G23" s="192"/>
      <c r="H23" s="192"/>
      <c r="I23" s="192"/>
      <c r="J23" s="228"/>
      <c r="K23" s="193"/>
      <c r="L23" s="194"/>
      <c r="M23" s="195"/>
      <c r="N23" s="374"/>
      <c r="O23" s="365"/>
      <c r="P23" s="320"/>
      <c r="Q23" s="225"/>
      <c r="R23" s="224"/>
      <c r="S23" s="226"/>
      <c r="T23" s="189"/>
      <c r="U23" s="666"/>
      <c r="V23" s="227"/>
      <c r="W23" s="339"/>
      <c r="X23" s="229"/>
      <c r="Y23" s="227"/>
      <c r="Z23" s="339"/>
      <c r="AA23" s="229"/>
      <c r="AB23" s="227"/>
      <c r="AC23" s="339"/>
      <c r="AD23" s="229"/>
      <c r="AE23" s="227"/>
      <c r="AF23" s="339"/>
      <c r="AG23" s="673"/>
      <c r="AH23" s="684"/>
    </row>
    <row r="24" spans="1:34" ht="15.95" customHeight="1" x14ac:dyDescent="0.2">
      <c r="A24" s="527"/>
      <c r="B24" s="1196"/>
      <c r="C24" s="1197"/>
      <c r="D24" s="646"/>
      <c r="E24" s="647"/>
      <c r="F24" s="647"/>
      <c r="G24" s="527"/>
      <c r="H24" s="527"/>
      <c r="I24" s="527"/>
      <c r="J24" s="575"/>
      <c r="K24" s="528"/>
      <c r="L24" s="196"/>
      <c r="M24" s="197">
        <f>K24-L24</f>
        <v>0</v>
      </c>
      <c r="N24" s="375"/>
      <c r="O24" s="366"/>
      <c r="P24" s="624"/>
      <c r="Q24" s="625"/>
      <c r="R24" s="626"/>
      <c r="S24" s="702"/>
      <c r="T24" s="702"/>
      <c r="U24" s="703"/>
      <c r="V24" s="598"/>
      <c r="W24" s="221"/>
      <c r="X24" s="222">
        <f>M24-W24</f>
        <v>0</v>
      </c>
      <c r="Y24" s="576"/>
      <c r="Z24" s="221"/>
      <c r="AA24" s="222">
        <f>P24-Z24</f>
        <v>0</v>
      </c>
      <c r="AB24" s="576"/>
      <c r="AC24" s="221"/>
      <c r="AD24" s="222">
        <f>S24-AC24</f>
        <v>0</v>
      </c>
      <c r="AE24" s="576"/>
      <c r="AF24" s="221"/>
      <c r="AG24" s="674">
        <f t="shared" ref="AG24:AH26" si="1">W24-AF24</f>
        <v>0</v>
      </c>
      <c r="AH24" s="681">
        <f t="shared" si="1"/>
        <v>0</v>
      </c>
    </row>
    <row r="25" spans="1:34" s="10" customFormat="1" ht="15.95" customHeight="1" x14ac:dyDescent="0.2">
      <c r="A25" s="648"/>
      <c r="B25" s="1198"/>
      <c r="C25" s="1199"/>
      <c r="D25" s="649"/>
      <c r="E25" s="650"/>
      <c r="F25" s="650"/>
      <c r="G25" s="648"/>
      <c r="H25" s="648"/>
      <c r="I25" s="648"/>
      <c r="J25" s="651"/>
      <c r="K25" s="652"/>
      <c r="L25" s="199"/>
      <c r="M25" s="200">
        <f>K25-L25</f>
        <v>0</v>
      </c>
      <c r="N25" s="376"/>
      <c r="O25" s="367"/>
      <c r="P25" s="627"/>
      <c r="Q25" s="628"/>
      <c r="R25" s="629"/>
      <c r="S25" s="704"/>
      <c r="T25" s="704"/>
      <c r="U25" s="705"/>
      <c r="V25" s="706"/>
      <c r="W25" s="230"/>
      <c r="X25" s="340">
        <f>M25-W25</f>
        <v>0</v>
      </c>
      <c r="Y25" s="719"/>
      <c r="Z25" s="230"/>
      <c r="AA25" s="340">
        <f>P25-Z25</f>
        <v>0</v>
      </c>
      <c r="AB25" s="719"/>
      <c r="AC25" s="230"/>
      <c r="AD25" s="340">
        <f>S25-AC25</f>
        <v>0</v>
      </c>
      <c r="AE25" s="719"/>
      <c r="AF25" s="230"/>
      <c r="AG25" s="198">
        <f t="shared" si="1"/>
        <v>0</v>
      </c>
      <c r="AH25" s="685">
        <f t="shared" si="1"/>
        <v>0</v>
      </c>
    </row>
    <row r="26" spans="1:34" ht="15.95" customHeight="1" x14ac:dyDescent="0.2">
      <c r="A26" s="529"/>
      <c r="B26" s="1200"/>
      <c r="C26" s="1237"/>
      <c r="D26" s="653"/>
      <c r="E26" s="654"/>
      <c r="F26" s="654"/>
      <c r="G26" s="529"/>
      <c r="H26" s="529"/>
      <c r="I26" s="529"/>
      <c r="J26" s="591"/>
      <c r="K26" s="530"/>
      <c r="L26" s="201"/>
      <c r="M26" s="202">
        <f>K26-L26</f>
        <v>0</v>
      </c>
      <c r="N26" s="375"/>
      <c r="O26" s="366"/>
      <c r="P26" s="630"/>
      <c r="Q26" s="631"/>
      <c r="R26" s="632"/>
      <c r="S26" s="707"/>
      <c r="T26" s="707"/>
      <c r="U26" s="708"/>
      <c r="V26" s="601"/>
      <c r="W26" s="231"/>
      <c r="X26" s="341">
        <f>M26-W26</f>
        <v>0</v>
      </c>
      <c r="Y26" s="601"/>
      <c r="Z26" s="231"/>
      <c r="AA26" s="341">
        <f>P26-Z26</f>
        <v>0</v>
      </c>
      <c r="AB26" s="601"/>
      <c r="AC26" s="231"/>
      <c r="AD26" s="341">
        <f>S26-AC26</f>
        <v>0</v>
      </c>
      <c r="AE26" s="601"/>
      <c r="AF26" s="231"/>
      <c r="AG26" s="553">
        <f t="shared" si="1"/>
        <v>0</v>
      </c>
      <c r="AH26" s="686">
        <f t="shared" si="1"/>
        <v>0</v>
      </c>
    </row>
    <row r="27" spans="1:34" s="172" customFormat="1" ht="26.1" customHeight="1" x14ac:dyDescent="0.25">
      <c r="A27" s="205" t="s">
        <v>180</v>
      </c>
      <c r="B27" s="1238"/>
      <c r="C27" s="1239"/>
      <c r="D27" s="204"/>
      <c r="E27" s="144"/>
      <c r="F27" s="144"/>
      <c r="G27" s="205"/>
      <c r="H27" s="205"/>
      <c r="I27" s="205"/>
      <c r="J27" s="234"/>
      <c r="K27" s="206"/>
      <c r="L27" s="207"/>
      <c r="M27" s="208"/>
      <c r="N27" s="377"/>
      <c r="O27" s="368"/>
      <c r="P27" s="321"/>
      <c r="Q27" s="233"/>
      <c r="R27" s="232"/>
      <c r="S27" s="203"/>
      <c r="T27" s="203"/>
      <c r="U27" s="667"/>
      <c r="V27" s="235"/>
      <c r="W27" s="342"/>
      <c r="X27" s="236"/>
      <c r="Y27" s="235"/>
      <c r="Z27" s="342"/>
      <c r="AA27" s="236"/>
      <c r="AB27" s="235"/>
      <c r="AC27" s="342"/>
      <c r="AD27" s="236"/>
      <c r="AE27" s="235"/>
      <c r="AF27" s="342"/>
      <c r="AG27" s="675"/>
      <c r="AH27" s="687"/>
    </row>
    <row r="28" spans="1:34" x14ac:dyDescent="0.2">
      <c r="A28" s="527"/>
      <c r="B28" s="1196"/>
      <c r="C28" s="1197"/>
      <c r="D28" s="646"/>
      <c r="E28" s="647"/>
      <c r="F28" s="647"/>
      <c r="G28" s="527"/>
      <c r="H28" s="527"/>
      <c r="I28" s="527"/>
      <c r="J28" s="575"/>
      <c r="K28" s="528"/>
      <c r="L28" s="196"/>
      <c r="M28" s="197">
        <f>K28-L28</f>
        <v>0</v>
      </c>
      <c r="N28" s="375"/>
      <c r="O28" s="366"/>
      <c r="P28" s="624"/>
      <c r="Q28" s="625"/>
      <c r="R28" s="626"/>
      <c r="S28" s="702"/>
      <c r="T28" s="702"/>
      <c r="U28" s="703"/>
      <c r="V28" s="598"/>
      <c r="W28" s="237"/>
      <c r="X28" s="343">
        <f>M28-W28</f>
        <v>0</v>
      </c>
      <c r="Y28" s="576"/>
      <c r="Z28" s="237"/>
      <c r="AA28" s="343">
        <f>P28-Z28</f>
        <v>0</v>
      </c>
      <c r="AB28" s="576"/>
      <c r="AC28" s="237"/>
      <c r="AD28" s="343">
        <f>S28-AC28</f>
        <v>0</v>
      </c>
      <c r="AE28" s="576"/>
      <c r="AF28" s="237"/>
      <c r="AG28" s="676">
        <f t="shared" ref="AG28:AH30" si="2">W28-AF28</f>
        <v>0</v>
      </c>
      <c r="AH28" s="688">
        <f t="shared" si="2"/>
        <v>0</v>
      </c>
    </row>
    <row r="29" spans="1:34" x14ac:dyDescent="0.2">
      <c r="A29" s="658"/>
      <c r="B29" s="1198"/>
      <c r="C29" s="1199"/>
      <c r="D29" s="656"/>
      <c r="E29" s="657"/>
      <c r="F29" s="657"/>
      <c r="G29" s="655"/>
      <c r="H29" s="655"/>
      <c r="I29" s="655"/>
      <c r="J29" s="586"/>
      <c r="K29" s="585"/>
      <c r="L29" s="210"/>
      <c r="M29" s="211">
        <f>K29-L29</f>
        <v>0</v>
      </c>
      <c r="N29" s="375"/>
      <c r="O29" s="366"/>
      <c r="P29" s="633"/>
      <c r="Q29" s="634"/>
      <c r="R29" s="635"/>
      <c r="S29" s="710"/>
      <c r="T29" s="710"/>
      <c r="U29" s="709"/>
      <c r="V29" s="600"/>
      <c r="W29" s="238"/>
      <c r="X29" s="344">
        <f>M29-W29</f>
        <v>0</v>
      </c>
      <c r="Y29" s="587"/>
      <c r="Z29" s="238"/>
      <c r="AA29" s="344">
        <f>P29-Z29</f>
        <v>0</v>
      </c>
      <c r="AB29" s="587"/>
      <c r="AC29" s="238"/>
      <c r="AD29" s="344">
        <f>S29-AC29</f>
        <v>0</v>
      </c>
      <c r="AE29" s="587"/>
      <c r="AF29" s="238"/>
      <c r="AG29" s="209">
        <f t="shared" si="2"/>
        <v>0</v>
      </c>
      <c r="AH29" s="689">
        <f t="shared" si="2"/>
        <v>0</v>
      </c>
    </row>
    <row r="30" spans="1:34" x14ac:dyDescent="0.2">
      <c r="A30" s="529"/>
      <c r="B30" s="1200"/>
      <c r="C30" s="1237"/>
      <c r="D30" s="653"/>
      <c r="E30" s="654"/>
      <c r="F30" s="654"/>
      <c r="G30" s="529"/>
      <c r="H30" s="529"/>
      <c r="I30" s="529"/>
      <c r="J30" s="591"/>
      <c r="K30" s="530"/>
      <c r="L30" s="201"/>
      <c r="M30" s="202">
        <f>K30-L30</f>
        <v>0</v>
      </c>
      <c r="N30" s="375"/>
      <c r="O30" s="366"/>
      <c r="P30" s="630"/>
      <c r="Q30" s="631"/>
      <c r="R30" s="632"/>
      <c r="S30" s="707"/>
      <c r="T30" s="707"/>
      <c r="U30" s="708"/>
      <c r="V30" s="601"/>
      <c r="W30" s="231"/>
      <c r="X30" s="341">
        <f>M30-W30</f>
        <v>0</v>
      </c>
      <c r="Y30" s="601"/>
      <c r="Z30" s="231"/>
      <c r="AA30" s="341">
        <f>P30-Z30</f>
        <v>0</v>
      </c>
      <c r="AB30" s="601"/>
      <c r="AC30" s="231"/>
      <c r="AD30" s="341">
        <f>S30-AC30</f>
        <v>0</v>
      </c>
      <c r="AE30" s="601"/>
      <c r="AF30" s="231"/>
      <c r="AG30" s="553">
        <f t="shared" si="2"/>
        <v>0</v>
      </c>
      <c r="AH30" s="686">
        <f t="shared" si="2"/>
        <v>0</v>
      </c>
    </row>
    <row r="31" spans="1:34" ht="26.1" customHeight="1" x14ac:dyDescent="0.2">
      <c r="A31" s="212" t="s">
        <v>127</v>
      </c>
      <c r="B31" s="1238"/>
      <c r="C31" s="1239"/>
      <c r="D31" s="18"/>
      <c r="E31" s="19"/>
      <c r="F31" s="19"/>
      <c r="G31" s="213"/>
      <c r="H31" s="213"/>
      <c r="I31" s="213"/>
      <c r="J31" s="325"/>
      <c r="K31" s="38"/>
      <c r="L31" s="214"/>
      <c r="M31" s="215"/>
      <c r="N31" s="378"/>
      <c r="O31" s="369"/>
      <c r="P31" s="322"/>
      <c r="Q31" s="240"/>
      <c r="R31" s="239"/>
      <c r="S31" s="241"/>
      <c r="T31" s="241"/>
      <c r="U31" s="668"/>
      <c r="V31" s="242"/>
      <c r="W31" s="345"/>
      <c r="X31" s="243"/>
      <c r="Y31" s="242"/>
      <c r="Z31" s="345"/>
      <c r="AA31" s="243"/>
      <c r="AB31" s="242"/>
      <c r="AC31" s="345"/>
      <c r="AD31" s="243"/>
      <c r="AE31" s="242"/>
      <c r="AF31" s="345"/>
      <c r="AG31" s="677"/>
      <c r="AH31" s="690"/>
    </row>
    <row r="32" spans="1:34" x14ac:dyDescent="0.2">
      <c r="A32" s="607"/>
      <c r="B32" s="1196"/>
      <c r="C32" s="1197"/>
      <c r="D32" s="659"/>
      <c r="E32" s="660"/>
      <c r="F32" s="637"/>
      <c r="G32" s="527"/>
      <c r="H32" s="527"/>
      <c r="I32" s="527"/>
      <c r="J32" s="575"/>
      <c r="K32" s="531"/>
      <c r="L32" s="196"/>
      <c r="M32" s="197">
        <f>K32-L32</f>
        <v>0</v>
      </c>
      <c r="N32" s="375"/>
      <c r="O32" s="366"/>
      <c r="P32" s="636"/>
      <c r="Q32" s="637"/>
      <c r="R32" s="638"/>
      <c r="S32" s="498"/>
      <c r="T32" s="498"/>
      <c r="U32" s="660"/>
      <c r="V32" s="711"/>
      <c r="W32" s="244"/>
      <c r="X32" s="346">
        <f>M32-W32</f>
        <v>0</v>
      </c>
      <c r="Y32" s="711"/>
      <c r="Z32" s="244"/>
      <c r="AA32" s="346">
        <f>P32-Z32</f>
        <v>0</v>
      </c>
      <c r="AB32" s="711"/>
      <c r="AC32" s="244"/>
      <c r="AD32" s="346">
        <f>S32-AC32</f>
        <v>0</v>
      </c>
      <c r="AE32" s="711"/>
      <c r="AF32" s="244"/>
      <c r="AG32" s="678">
        <f t="shared" ref="AG32:AH35" si="3">W32-AF32</f>
        <v>0</v>
      </c>
      <c r="AH32" s="691">
        <f t="shared" si="3"/>
        <v>0</v>
      </c>
    </row>
    <row r="33" spans="1:35" x14ac:dyDescent="0.2">
      <c r="A33" s="608"/>
      <c r="B33" s="1198"/>
      <c r="C33" s="1199"/>
      <c r="D33" s="609"/>
      <c r="E33" s="610"/>
      <c r="F33" s="610"/>
      <c r="G33" s="655"/>
      <c r="H33" s="655"/>
      <c r="I33" s="655"/>
      <c r="J33" s="586"/>
      <c r="K33" s="612"/>
      <c r="L33" s="210"/>
      <c r="M33" s="211">
        <f>K33-L33</f>
        <v>0</v>
      </c>
      <c r="N33" s="375"/>
      <c r="O33" s="366"/>
      <c r="P33" s="432"/>
      <c r="Q33" s="611"/>
      <c r="R33" s="639"/>
      <c r="S33" s="436"/>
      <c r="T33" s="436"/>
      <c r="U33" s="610"/>
      <c r="V33" s="712"/>
      <c r="W33" s="245"/>
      <c r="X33" s="347">
        <f>M33-W33</f>
        <v>0</v>
      </c>
      <c r="Y33" s="712"/>
      <c r="Z33" s="245"/>
      <c r="AA33" s="347">
        <f>P33-Z33</f>
        <v>0</v>
      </c>
      <c r="AB33" s="712"/>
      <c r="AC33" s="245"/>
      <c r="AD33" s="347">
        <f>S33-AC33</f>
        <v>0</v>
      </c>
      <c r="AE33" s="712"/>
      <c r="AF33" s="245"/>
      <c r="AG33" s="679">
        <f t="shared" si="3"/>
        <v>0</v>
      </c>
      <c r="AH33" s="692">
        <f t="shared" si="3"/>
        <v>0</v>
      </c>
    </row>
    <row r="34" spans="1:35" x14ac:dyDescent="0.2">
      <c r="A34" s="608"/>
      <c r="B34" s="1198"/>
      <c r="C34" s="1199"/>
      <c r="D34" s="609"/>
      <c r="E34" s="610"/>
      <c r="F34" s="610"/>
      <c r="G34" s="655"/>
      <c r="H34" s="655"/>
      <c r="I34" s="655"/>
      <c r="J34" s="586"/>
      <c r="K34" s="612"/>
      <c r="L34" s="210"/>
      <c r="M34" s="211">
        <f>K34-L34</f>
        <v>0</v>
      </c>
      <c r="N34" s="375"/>
      <c r="O34" s="366"/>
      <c r="P34" s="432"/>
      <c r="Q34" s="611"/>
      <c r="R34" s="639"/>
      <c r="S34" s="436"/>
      <c r="T34" s="436"/>
      <c r="U34" s="610"/>
      <c r="V34" s="712"/>
      <c r="W34" s="245"/>
      <c r="X34" s="347">
        <f>M34-W34</f>
        <v>0</v>
      </c>
      <c r="Y34" s="712"/>
      <c r="Z34" s="245"/>
      <c r="AA34" s="347">
        <f>P34-Z34</f>
        <v>0</v>
      </c>
      <c r="AB34" s="712"/>
      <c r="AC34" s="245"/>
      <c r="AD34" s="347">
        <f>S34-AC34</f>
        <v>0</v>
      </c>
      <c r="AE34" s="712"/>
      <c r="AF34" s="245"/>
      <c r="AG34" s="679">
        <f t="shared" si="3"/>
        <v>0</v>
      </c>
      <c r="AH34" s="692">
        <f t="shared" si="3"/>
        <v>0</v>
      </c>
    </row>
    <row r="35" spans="1:35" x14ac:dyDescent="0.2">
      <c r="A35" s="661"/>
      <c r="B35" s="1222"/>
      <c r="C35" s="1223"/>
      <c r="D35" s="613"/>
      <c r="E35" s="614"/>
      <c r="F35" s="614"/>
      <c r="G35" s="529"/>
      <c r="H35" s="529"/>
      <c r="I35" s="529"/>
      <c r="J35" s="591"/>
      <c r="K35" s="662"/>
      <c r="L35" s="201"/>
      <c r="M35" s="202">
        <f>K35-L35</f>
        <v>0</v>
      </c>
      <c r="N35" s="375"/>
      <c r="O35" s="366"/>
      <c r="P35" s="713"/>
      <c r="Q35" s="714"/>
      <c r="R35" s="715"/>
      <c r="S35" s="716"/>
      <c r="T35" s="716"/>
      <c r="U35" s="614"/>
      <c r="V35" s="717"/>
      <c r="W35" s="348"/>
      <c r="X35" s="349">
        <f>M35-W35</f>
        <v>0</v>
      </c>
      <c r="Y35" s="717"/>
      <c r="Z35" s="348"/>
      <c r="AA35" s="349">
        <f>P35-Z35</f>
        <v>0</v>
      </c>
      <c r="AB35" s="717"/>
      <c r="AC35" s="348"/>
      <c r="AD35" s="349">
        <f>S35-AC35</f>
        <v>0</v>
      </c>
      <c r="AE35" s="717"/>
      <c r="AF35" s="348"/>
      <c r="AG35" s="618">
        <f t="shared" si="3"/>
        <v>0</v>
      </c>
      <c r="AH35" s="693">
        <f t="shared" si="3"/>
        <v>0</v>
      </c>
    </row>
    <row r="36" spans="1:35" ht="23.25" customHeight="1" thickBot="1" x14ac:dyDescent="0.25">
      <c r="A36" s="1227" t="s">
        <v>128</v>
      </c>
      <c r="B36" s="1215"/>
      <c r="C36" s="1215"/>
      <c r="D36" s="1215"/>
      <c r="E36" s="1215"/>
      <c r="F36" s="1215"/>
      <c r="G36" s="1215"/>
      <c r="H36" s="1215"/>
      <c r="I36" s="1215"/>
      <c r="J36" s="1216"/>
      <c r="K36" s="517">
        <f>SUM(K20:K35)</f>
        <v>0</v>
      </c>
      <c r="L36" s="518">
        <f>SUM(L20:L35)</f>
        <v>0</v>
      </c>
      <c r="M36" s="519">
        <f>SUM(M20:M35)</f>
        <v>0</v>
      </c>
      <c r="N36" s="379"/>
      <c r="O36" s="158"/>
      <c r="P36" s="1227" t="s">
        <v>128</v>
      </c>
      <c r="Q36" s="1215"/>
      <c r="R36" s="1215"/>
      <c r="S36" s="1215"/>
      <c r="T36" s="1215"/>
      <c r="U36" s="1216"/>
      <c r="V36" s="616">
        <f>SUM(V19:V35)</f>
        <v>0</v>
      </c>
      <c r="W36" s="669">
        <f>SUM(W20:W35)</f>
        <v>0</v>
      </c>
      <c r="X36" s="720">
        <f>SUM(X20:X35)</f>
        <v>0</v>
      </c>
      <c r="Y36" s="616">
        <f>SUM(Y19:Y35)</f>
        <v>0</v>
      </c>
      <c r="Z36" s="669">
        <f>SUM(Z20:Z35)</f>
        <v>0</v>
      </c>
      <c r="AA36" s="720">
        <f>SUM(AA20:AA35)</f>
        <v>0</v>
      </c>
      <c r="AB36" s="616">
        <f>SUM(AB19:AB35)</f>
        <v>0</v>
      </c>
      <c r="AC36" s="669">
        <f>SUM(AC20:AC35)</f>
        <v>0</v>
      </c>
      <c r="AD36" s="720">
        <f>SUM(AD20:AD35)</f>
        <v>0</v>
      </c>
      <c r="AE36" s="616">
        <f>SUM(AE19:AE35)</f>
        <v>0</v>
      </c>
      <c r="AF36" s="669">
        <f>SUM(AF20:AF35)</f>
        <v>0</v>
      </c>
      <c r="AG36" s="721">
        <f>SUM(AG20:AG35)</f>
        <v>0</v>
      </c>
      <c r="AH36" s="722">
        <f>SUM(AH20:AH35)</f>
        <v>0</v>
      </c>
    </row>
    <row r="37" spans="1:35" x14ac:dyDescent="0.2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</row>
    <row r="38" spans="1:35" x14ac:dyDescent="0.2">
      <c r="A38" s="75" t="s">
        <v>93</v>
      </c>
      <c r="B38" s="75"/>
      <c r="C38" s="76"/>
      <c r="D38" s="176"/>
      <c r="E38" s="176"/>
      <c r="F38" s="176"/>
      <c r="G38" s="176"/>
      <c r="L38" s="159"/>
      <c r="P38" s="75" t="s">
        <v>111</v>
      </c>
      <c r="Q38" s="76"/>
      <c r="R38" s="76"/>
      <c r="S38" s="76"/>
      <c r="T38" s="176"/>
      <c r="U38" s="670" t="s">
        <v>73</v>
      </c>
      <c r="V38" s="29"/>
      <c r="W38" s="131"/>
      <c r="X38" s="131"/>
      <c r="Y38" s="135"/>
      <c r="Z38" s="135"/>
      <c r="AA38" s="135"/>
      <c r="AB38" s="135"/>
      <c r="AE38" s="670"/>
      <c r="AF38" s="670"/>
      <c r="AG38" s="132"/>
      <c r="AH38" s="132"/>
      <c r="AI38" s="21"/>
    </row>
    <row r="39" spans="1:35" x14ac:dyDescent="0.2">
      <c r="A39" s="76" t="s">
        <v>107</v>
      </c>
      <c r="B39" s="76"/>
      <c r="C39" s="76"/>
      <c r="D39" s="176"/>
      <c r="E39" s="176"/>
      <c r="F39" s="176"/>
      <c r="G39" s="176"/>
      <c r="L39" s="159"/>
      <c r="P39" s="76" t="s">
        <v>108</v>
      </c>
      <c r="Q39" s="76"/>
      <c r="R39" s="76"/>
      <c r="S39" s="76"/>
      <c r="T39" s="176"/>
      <c r="U39" s="132" t="s">
        <v>38</v>
      </c>
      <c r="V39" s="29"/>
      <c r="W39" s="131"/>
      <c r="X39" s="131"/>
      <c r="Y39" s="135"/>
      <c r="Z39" s="135"/>
      <c r="AA39" s="135"/>
      <c r="AB39" s="135"/>
      <c r="AD39" s="146"/>
      <c r="AE39" s="131"/>
      <c r="AF39" s="21"/>
      <c r="AG39" s="135"/>
      <c r="AH39" s="135"/>
      <c r="AI39" s="21"/>
    </row>
    <row r="40" spans="1:35" x14ac:dyDescent="0.2">
      <c r="A40" s="76"/>
      <c r="B40" s="76"/>
      <c r="C40" s="76"/>
      <c r="D40" s="176"/>
      <c r="E40" s="176"/>
      <c r="F40" s="176"/>
      <c r="G40" s="176"/>
      <c r="L40" s="159"/>
      <c r="P40" s="76"/>
      <c r="Q40" s="76"/>
      <c r="R40" s="76"/>
      <c r="S40" s="76"/>
      <c r="T40" s="176"/>
      <c r="U40" s="1106"/>
      <c r="V40" s="30"/>
      <c r="W40" s="130"/>
      <c r="X40" s="1037"/>
      <c r="Y40" s="135"/>
      <c r="Z40" s="135"/>
      <c r="AA40" s="135"/>
      <c r="AB40" s="135"/>
      <c r="AD40" s="132"/>
      <c r="AE40" s="132"/>
      <c r="AF40" s="21"/>
      <c r="AG40" s="135"/>
      <c r="AH40" s="135"/>
      <c r="AI40" s="21"/>
    </row>
    <row r="41" spans="1:35" x14ac:dyDescent="0.2">
      <c r="A41" s="76"/>
      <c r="B41" s="76"/>
      <c r="C41" s="76"/>
      <c r="D41" s="176"/>
      <c r="E41" s="176"/>
      <c r="F41" s="176"/>
      <c r="G41" s="176"/>
      <c r="L41" s="159"/>
      <c r="P41" s="76"/>
      <c r="Q41" s="76"/>
      <c r="R41" s="76"/>
      <c r="S41" s="76"/>
      <c r="T41" s="176"/>
      <c r="U41" s="1105"/>
      <c r="W41" s="132"/>
      <c r="X41" s="132"/>
      <c r="Y41" s="135"/>
      <c r="Z41" s="135"/>
      <c r="AA41" s="135"/>
      <c r="AB41" s="135"/>
      <c r="AD41" s="132"/>
      <c r="AE41" s="132"/>
      <c r="AF41" s="21"/>
      <c r="AG41" s="135"/>
      <c r="AH41" s="135"/>
      <c r="AI41" s="21"/>
    </row>
    <row r="42" spans="1:35" x14ac:dyDescent="0.2">
      <c r="D42" s="54"/>
      <c r="E42" s="135"/>
      <c r="F42" s="135"/>
      <c r="G42" s="135"/>
      <c r="H42" s="135"/>
      <c r="I42" s="135"/>
      <c r="J42" s="135"/>
      <c r="K42" s="135"/>
      <c r="L42" s="159"/>
      <c r="P42" s="450"/>
      <c r="Q42" s="450"/>
      <c r="R42" s="450"/>
      <c r="U42" s="1203"/>
      <c r="V42" s="1204"/>
      <c r="W42" s="1204"/>
      <c r="X42" s="1205"/>
      <c r="AD42" s="21"/>
      <c r="AE42" s="21"/>
      <c r="AF42" s="21"/>
      <c r="AG42" s="21"/>
      <c r="AH42" s="21"/>
      <c r="AI42" s="21"/>
    </row>
    <row r="43" spans="1:35" x14ac:dyDescent="0.2">
      <c r="D43" s="135"/>
      <c r="E43" s="135"/>
      <c r="F43" s="135"/>
      <c r="G43" s="135"/>
      <c r="H43" s="135"/>
      <c r="I43" s="135"/>
      <c r="J43" s="135"/>
      <c r="K43" s="135"/>
      <c r="L43" s="159"/>
      <c r="P43" s="27"/>
      <c r="Q43" s="27"/>
      <c r="R43" s="27"/>
      <c r="U43" s="1254"/>
      <c r="V43" s="1255"/>
      <c r="W43" s="1255"/>
      <c r="X43" s="1256"/>
      <c r="AE43" s="21"/>
      <c r="AF43" s="21"/>
      <c r="AG43" s="21"/>
      <c r="AH43" s="21"/>
      <c r="AI43" s="21"/>
    </row>
    <row r="44" spans="1:35" x14ac:dyDescent="0.2">
      <c r="D44" s="135"/>
      <c r="E44" s="135"/>
      <c r="F44" s="135"/>
      <c r="G44" s="135"/>
      <c r="H44" s="135"/>
      <c r="I44" s="135"/>
      <c r="J44" s="135"/>
      <c r="K44" s="135"/>
      <c r="L44" s="159"/>
      <c r="U44" s="1206"/>
      <c r="V44" s="1207"/>
      <c r="W44" s="1207"/>
      <c r="X44" s="1208"/>
      <c r="AE44" s="21"/>
      <c r="AF44" s="21"/>
      <c r="AG44" s="21"/>
      <c r="AH44" s="21"/>
      <c r="AI44" s="21"/>
    </row>
    <row r="45" spans="1:35" x14ac:dyDescent="0.2">
      <c r="D45" s="135"/>
      <c r="E45" s="135"/>
      <c r="F45" s="135"/>
      <c r="G45" s="135"/>
      <c r="H45" s="135"/>
      <c r="I45" s="135"/>
      <c r="J45" s="135"/>
      <c r="K45" s="135"/>
      <c r="L45" s="159"/>
      <c r="U45" s="137"/>
      <c r="AE45" s="21"/>
    </row>
    <row r="46" spans="1:35" x14ac:dyDescent="0.2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U46" s="21"/>
    </row>
    <row r="47" spans="1:35" x14ac:dyDescent="0.2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U47" s="21"/>
    </row>
    <row r="48" spans="1:35" x14ac:dyDescent="0.2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U48" s="21"/>
    </row>
    <row r="49" spans="1:21" x14ac:dyDescent="0.2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U49" s="21"/>
    </row>
    <row r="50" spans="1:21" x14ac:dyDescent="0.2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</row>
    <row r="51" spans="1:21" x14ac:dyDescent="0.2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</row>
    <row r="52" spans="1:21" x14ac:dyDescent="0.2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</row>
    <row r="53" spans="1:21" x14ac:dyDescent="0.2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</row>
    <row r="54" spans="1:21" x14ac:dyDescent="0.2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</row>
    <row r="55" spans="1:21" x14ac:dyDescent="0.2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</row>
  </sheetData>
  <mergeCells count="48">
    <mergeCell ref="AB15:AD15"/>
    <mergeCell ref="AE15:AG15"/>
    <mergeCell ref="T15:U15"/>
    <mergeCell ref="AH16:AH17"/>
    <mergeCell ref="AF17:AG17"/>
    <mergeCell ref="V16:X16"/>
    <mergeCell ref="Y16:AA16"/>
    <mergeCell ref="AB16:AD16"/>
    <mergeCell ref="AE16:AG16"/>
    <mergeCell ref="AC17:AD17"/>
    <mergeCell ref="B32:C32"/>
    <mergeCell ref="B30:C30"/>
    <mergeCell ref="B29:C29"/>
    <mergeCell ref="U42:X44"/>
    <mergeCell ref="P36:U36"/>
    <mergeCell ref="A36:J36"/>
    <mergeCell ref="B33:C33"/>
    <mergeCell ref="B34:C34"/>
    <mergeCell ref="B35:C35"/>
    <mergeCell ref="P2:Q2"/>
    <mergeCell ref="P3:Q3"/>
    <mergeCell ref="D18:F18"/>
    <mergeCell ref="L17:M17"/>
    <mergeCell ref="P7:Q7"/>
    <mergeCell ref="P8:Q8"/>
    <mergeCell ref="P9:Q9"/>
    <mergeCell ref="C11:K11"/>
    <mergeCell ref="D5:F8"/>
    <mergeCell ref="P17:R17"/>
    <mergeCell ref="A17:B17"/>
    <mergeCell ref="B18:C18"/>
    <mergeCell ref="B19:C19"/>
    <mergeCell ref="B20:C20"/>
    <mergeCell ref="Y3:AA6"/>
    <mergeCell ref="S11:AA11"/>
    <mergeCell ref="W17:X17"/>
    <mergeCell ref="Z17:AA17"/>
    <mergeCell ref="V15:X15"/>
    <mergeCell ref="Y15:AA15"/>
    <mergeCell ref="B21:C21"/>
    <mergeCell ref="B22:C22"/>
    <mergeCell ref="B23:C23"/>
    <mergeCell ref="B27:C27"/>
    <mergeCell ref="B31:C31"/>
    <mergeCell ref="B24:C24"/>
    <mergeCell ref="B25:C25"/>
    <mergeCell ref="B26:C26"/>
    <mergeCell ref="B28:C28"/>
  </mergeCells>
  <dataValidations disablePrompts="1" count="2">
    <dataValidation type="list" allowBlank="1" showInputMessage="1" showErrorMessage="1" sqref="B13">
      <formula1>HT_TTC</formula1>
    </dataValidation>
    <dataValidation type="list" allowBlank="1" showInputMessage="1" showErrorMessage="1" sqref="B15">
      <formula1>oui_non</formula1>
    </dataValidation>
  </dataValidations>
  <printOptions horizontalCentered="1"/>
  <pageMargins left="0.23622047244094491" right="0.27559055118110237" top="0.35433070866141736" bottom="0.74803149606299213" header="0.31496062992125984" footer="0.31496062992125984"/>
  <pageSetup paperSize="9" scale="68" orientation="landscape" r:id="rId1"/>
  <colBreaks count="1" manualBreakCount="1">
    <brk id="14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Y52"/>
  <sheetViews>
    <sheetView showGridLines="0" topLeftCell="A7" zoomScaleNormal="100" workbookViewId="0">
      <selection activeCell="C9" sqref="C9"/>
    </sheetView>
  </sheetViews>
  <sheetFormatPr baseColWidth="10" defaultColWidth="11.42578125" defaultRowHeight="14.25" x14ac:dyDescent="0.2"/>
  <cols>
    <col min="1" max="2" width="24.5703125" style="133" customWidth="1"/>
    <col min="3" max="3" width="16.140625" style="133" customWidth="1"/>
    <col min="4" max="4" width="12.28515625" style="133" customWidth="1"/>
    <col min="5" max="5" width="12.85546875" style="133" customWidth="1"/>
    <col min="6" max="6" width="12.42578125" style="133" customWidth="1"/>
    <col min="7" max="7" width="13.7109375" style="133" customWidth="1"/>
    <col min="8" max="8" width="12.42578125" style="133" customWidth="1"/>
    <col min="9" max="9" width="11.28515625" style="133" customWidth="1"/>
    <col min="10" max="10" width="15.42578125" style="133" customWidth="1"/>
    <col min="11" max="12" width="1.28515625" style="330" customWidth="1"/>
    <col min="13" max="13" width="11.5703125" style="133" customWidth="1"/>
    <col min="14" max="14" width="26.140625" style="133" customWidth="1"/>
    <col min="15" max="15" width="15" style="133" customWidth="1"/>
    <col min="16" max="16" width="12.140625" style="133" customWidth="1"/>
    <col min="17" max="17" width="11.42578125" style="133" customWidth="1"/>
    <col min="18" max="18" width="12.28515625" style="133" customWidth="1"/>
    <col min="19" max="19" width="11.85546875" style="133" customWidth="1"/>
    <col min="20" max="20" width="11.42578125" style="133" customWidth="1"/>
    <col min="21" max="21" width="10.42578125" style="133" customWidth="1"/>
    <col min="22" max="22" width="10.5703125" style="133" bestFit="1" customWidth="1"/>
    <col min="23" max="23" width="9.28515625" style="409" customWidth="1"/>
    <col min="24" max="24" width="10.7109375" style="409" customWidth="1"/>
    <col min="25" max="25" width="5" style="133" customWidth="1"/>
    <col min="26" max="16384" width="11.42578125" style="133"/>
  </cols>
  <sheetData>
    <row r="2" spans="1:51" x14ac:dyDescent="0.2">
      <c r="A2" s="84" t="s">
        <v>86</v>
      </c>
      <c r="B2" s="1190"/>
      <c r="C2" s="1274"/>
      <c r="D2" s="1274"/>
      <c r="E2" s="1274"/>
      <c r="F2" s="1274"/>
      <c r="G2" s="21"/>
      <c r="H2" s="21"/>
      <c r="I2" s="21"/>
      <c r="J2" s="21"/>
      <c r="K2" s="27"/>
      <c r="L2" s="27"/>
      <c r="M2" s="92"/>
      <c r="N2" s="397" t="s">
        <v>86</v>
      </c>
      <c r="O2" s="1275" t="e">
        <f>#REF!</f>
        <v>#REF!</v>
      </c>
      <c r="P2" s="1275"/>
      <c r="Q2" s="1275"/>
      <c r="U2" s="1193" t="s">
        <v>215</v>
      </c>
      <c r="V2" s="1193"/>
      <c r="W2" s="1193"/>
    </row>
    <row r="3" spans="1:51" ht="15" customHeight="1" x14ac:dyDescent="0.2">
      <c r="A3" s="84" t="s">
        <v>94</v>
      </c>
      <c r="B3" s="1190"/>
      <c r="C3" s="1274"/>
      <c r="D3" s="1274"/>
      <c r="E3" s="1274"/>
      <c r="F3" s="1274"/>
      <c r="G3" s="161"/>
      <c r="H3" s="161"/>
      <c r="I3" s="134"/>
      <c r="J3" s="134"/>
      <c r="K3" s="326"/>
      <c r="L3" s="327"/>
      <c r="M3" s="92"/>
      <c r="N3" s="84" t="s">
        <v>94</v>
      </c>
      <c r="O3" s="1278" t="e">
        <f>#REF!</f>
        <v>#REF!</v>
      </c>
      <c r="P3" s="1278"/>
      <c r="Q3" s="1278"/>
      <c r="U3" s="1193"/>
      <c r="V3" s="1193"/>
      <c r="W3" s="1193"/>
    </row>
    <row r="4" spans="1:51" ht="20.25" x14ac:dyDescent="0.2">
      <c r="A4" s="84" t="s">
        <v>132</v>
      </c>
      <c r="B4" s="1190"/>
      <c r="C4" s="79"/>
      <c r="D4" s="1041"/>
      <c r="E4" s="21"/>
      <c r="F4" s="161"/>
      <c r="G4" s="161"/>
      <c r="H4" s="161"/>
      <c r="I4" s="134"/>
      <c r="J4" s="134"/>
      <c r="K4" s="326"/>
      <c r="L4" s="327"/>
      <c r="M4" s="92"/>
      <c r="N4" s="420" t="s">
        <v>132</v>
      </c>
      <c r="O4" s="441" t="e">
        <f>#REF!</f>
        <v>#REF!</v>
      </c>
      <c r="P4" s="494"/>
      <c r="Q4" s="492"/>
      <c r="U4" s="1193"/>
      <c r="V4" s="1193"/>
      <c r="W4" s="1193"/>
    </row>
    <row r="5" spans="1:51" ht="27.75" customHeight="1" x14ac:dyDescent="0.2">
      <c r="A5" s="85"/>
      <c r="B5" s="85"/>
      <c r="C5" s="83"/>
      <c r="D5" s="21"/>
      <c r="E5" s="21"/>
      <c r="G5" s="1193" t="s">
        <v>190</v>
      </c>
      <c r="H5" s="1193"/>
      <c r="I5" s="1193"/>
      <c r="J5" s="1011"/>
      <c r="K5" s="326"/>
      <c r="L5" s="327"/>
      <c r="M5" s="134"/>
      <c r="N5" s="85"/>
      <c r="O5" s="82"/>
      <c r="U5" s="1193"/>
      <c r="V5" s="1193"/>
      <c r="W5" s="1193"/>
      <c r="X5" s="1012"/>
    </row>
    <row r="6" spans="1:51" s="13" customFormat="1" ht="18" customHeight="1" x14ac:dyDescent="0.2">
      <c r="A6" s="84" t="s">
        <v>88</v>
      </c>
      <c r="B6" s="1190"/>
      <c r="C6" s="496"/>
      <c r="D6" s="21"/>
      <c r="E6" s="21"/>
      <c r="F6" s="21"/>
      <c r="G6" s="1193"/>
      <c r="H6" s="1193"/>
      <c r="I6" s="1193"/>
      <c r="J6" s="1011"/>
      <c r="K6" s="27"/>
      <c r="L6" s="27"/>
      <c r="M6" s="21"/>
      <c r="N6" s="84" t="s">
        <v>88</v>
      </c>
      <c r="O6" s="496" t="e">
        <f>#REF!</f>
        <v>#REF!</v>
      </c>
      <c r="P6" s="21"/>
      <c r="Q6" s="21"/>
      <c r="R6" s="21"/>
      <c r="S6" s="21"/>
      <c r="T6" s="21"/>
      <c r="U6" s="1012"/>
      <c r="V6" s="1012"/>
      <c r="W6" s="1012"/>
      <c r="X6" s="1012"/>
      <c r="Y6" s="97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s="13" customFormat="1" ht="26.25" customHeight="1" x14ac:dyDescent="0.2">
      <c r="A7" s="84" t="s">
        <v>89</v>
      </c>
      <c r="B7" s="1190"/>
      <c r="C7" s="497"/>
      <c r="D7" s="21"/>
      <c r="E7" s="21"/>
      <c r="F7" s="21"/>
      <c r="G7" s="1193"/>
      <c r="H7" s="1193"/>
      <c r="I7" s="1193"/>
      <c r="J7" s="21"/>
      <c r="K7" s="27"/>
      <c r="L7" s="27"/>
      <c r="M7" s="21"/>
      <c r="N7" s="84" t="s">
        <v>89</v>
      </c>
      <c r="O7" s="497" t="e">
        <f>#REF!</f>
        <v>#REF!</v>
      </c>
      <c r="P7" s="21"/>
      <c r="Q7" s="1286"/>
      <c r="R7" s="1286"/>
      <c r="S7" s="1286"/>
      <c r="T7" s="1286"/>
      <c r="U7" s="21"/>
      <c r="V7" s="21"/>
      <c r="W7" s="398"/>
      <c r="X7" s="398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s="13" customFormat="1" ht="13.9" customHeight="1" x14ac:dyDescent="0.2">
      <c r="A8" s="84" t="s">
        <v>90</v>
      </c>
      <c r="B8" s="1190"/>
      <c r="C8" s="463"/>
      <c r="D8" s="21"/>
      <c r="E8" s="21"/>
      <c r="F8" s="21"/>
      <c r="G8" s="1193"/>
      <c r="H8" s="1193"/>
      <c r="I8" s="1193"/>
      <c r="J8" s="21"/>
      <c r="K8" s="27"/>
      <c r="L8" s="27"/>
      <c r="M8" s="21"/>
      <c r="N8" s="84" t="s">
        <v>90</v>
      </c>
      <c r="O8" s="463" t="e">
        <f>DATEDIF(O6,O7,"m")+1</f>
        <v>#REF!</v>
      </c>
      <c r="P8" s="21"/>
      <c r="Q8" s="21"/>
      <c r="R8" s="21"/>
      <c r="S8" s="21"/>
      <c r="T8" s="21"/>
      <c r="U8" s="1270"/>
      <c r="V8" s="1270"/>
      <c r="W8" s="396"/>
      <c r="X8" s="398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ht="20.25" customHeight="1" thickBot="1" x14ac:dyDescent="0.25">
      <c r="A9" s="32"/>
      <c r="B9" s="21"/>
      <c r="C9" s="1039"/>
      <c r="D9" s="1040"/>
      <c r="E9" s="1040"/>
      <c r="F9" s="1040"/>
      <c r="G9" s="1040"/>
      <c r="H9" s="21"/>
      <c r="I9" s="21"/>
      <c r="J9" s="21"/>
      <c r="K9" s="27"/>
      <c r="L9" s="27"/>
      <c r="M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</row>
    <row r="10" spans="1:51" ht="30" customHeight="1" thickTop="1" thickBot="1" x14ac:dyDescent="0.25">
      <c r="A10" s="51"/>
      <c r="B10" s="51"/>
      <c r="D10" s="1279" t="s">
        <v>65</v>
      </c>
      <c r="E10" s="1280"/>
      <c r="F10" s="1280"/>
      <c r="G10" s="1281"/>
      <c r="H10" s="51"/>
      <c r="I10" s="51"/>
      <c r="J10" s="51"/>
      <c r="K10" s="289"/>
      <c r="L10" s="289"/>
      <c r="N10" s="423"/>
      <c r="O10" s="423"/>
      <c r="P10" s="1283" t="s">
        <v>65</v>
      </c>
      <c r="Q10" s="1284"/>
      <c r="R10" s="1284"/>
      <c r="S10" s="1285"/>
      <c r="T10" s="422"/>
    </row>
    <row r="11" spans="1:51" ht="19.5" thickTop="1" thickBot="1" x14ac:dyDescent="0.25">
      <c r="A11" s="51"/>
      <c r="B11" s="51"/>
      <c r="C11" s="52"/>
      <c r="D11" s="52"/>
      <c r="E11" s="52"/>
      <c r="F11" s="51"/>
      <c r="G11" s="51"/>
      <c r="H11" s="51"/>
      <c r="I11" s="51"/>
      <c r="J11" s="51"/>
      <c r="K11" s="289"/>
      <c r="L11" s="289"/>
      <c r="M11" s="51"/>
      <c r="N11" s="51"/>
      <c r="O11" s="21"/>
      <c r="P11" s="1045"/>
      <c r="Q11" s="1"/>
      <c r="R11" s="21"/>
      <c r="S11" s="21"/>
      <c r="T11" s="21"/>
    </row>
    <row r="12" spans="1:51" ht="19.5" customHeight="1" x14ac:dyDescent="0.2">
      <c r="A12" s="1287" t="s">
        <v>124</v>
      </c>
      <c r="B12" s="1253"/>
      <c r="C12" s="1253"/>
      <c r="D12" s="399"/>
      <c r="E12" s="399"/>
      <c r="F12" s="399"/>
      <c r="G12" s="399"/>
      <c r="H12" s="400"/>
      <c r="I12" s="1282" t="s">
        <v>122</v>
      </c>
      <c r="J12" s="1272"/>
      <c r="K12" s="382"/>
      <c r="L12" s="380"/>
      <c r="M12" s="1224" t="s">
        <v>123</v>
      </c>
      <c r="N12" s="1224"/>
      <c r="O12" s="407"/>
      <c r="P12" s="407"/>
      <c r="Q12" s="407"/>
      <c r="R12" s="407"/>
      <c r="S12" s="407"/>
      <c r="T12" s="408"/>
      <c r="U12" s="1271" t="s">
        <v>122</v>
      </c>
      <c r="V12" s="1271"/>
      <c r="W12" s="1271"/>
      <c r="X12" s="1272"/>
    </row>
    <row r="13" spans="1:51" s="330" customFormat="1" ht="63" customHeight="1" x14ac:dyDescent="0.2">
      <c r="A13" s="385" t="s">
        <v>222</v>
      </c>
      <c r="B13" s="385" t="s">
        <v>227</v>
      </c>
      <c r="C13" s="385" t="s">
        <v>100</v>
      </c>
      <c r="D13" s="385" t="s">
        <v>182</v>
      </c>
      <c r="E13" s="385" t="s">
        <v>101</v>
      </c>
      <c r="F13" s="385" t="s">
        <v>175</v>
      </c>
      <c r="G13" s="385" t="s">
        <v>174</v>
      </c>
      <c r="H13" s="401" t="s">
        <v>98</v>
      </c>
      <c r="I13" s="402" t="s">
        <v>60</v>
      </c>
      <c r="J13" s="403" t="s">
        <v>61</v>
      </c>
      <c r="K13" s="383"/>
      <c r="L13" s="381"/>
      <c r="M13" s="1158" t="s">
        <v>96</v>
      </c>
      <c r="N13" s="1158" t="s">
        <v>103</v>
      </c>
      <c r="O13" s="1158" t="s">
        <v>99</v>
      </c>
      <c r="P13" s="385" t="s">
        <v>104</v>
      </c>
      <c r="Q13" s="385" t="s">
        <v>102</v>
      </c>
      <c r="R13" s="385" t="s">
        <v>105</v>
      </c>
      <c r="S13" s="385" t="s">
        <v>97</v>
      </c>
      <c r="T13" s="403" t="s">
        <v>98</v>
      </c>
      <c r="U13" s="1158" t="s">
        <v>77</v>
      </c>
      <c r="V13" s="385" t="s">
        <v>61</v>
      </c>
      <c r="W13" s="385" t="s">
        <v>81</v>
      </c>
      <c r="X13" s="403" t="s">
        <v>80</v>
      </c>
    </row>
    <row r="14" spans="1:51" x14ac:dyDescent="0.2">
      <c r="A14" s="481"/>
      <c r="B14" s="481"/>
      <c r="C14" s="482"/>
      <c r="D14" s="431">
        <v>1720</v>
      </c>
      <c r="E14" s="464">
        <f>C14/D14</f>
        <v>0</v>
      </c>
      <c r="F14" s="431"/>
      <c r="G14" s="468">
        <f>F14/D14</f>
        <v>0</v>
      </c>
      <c r="H14" s="473">
        <f>E14*F14</f>
        <v>0</v>
      </c>
      <c r="I14" s="150"/>
      <c r="J14" s="479">
        <f>H14-I14</f>
        <v>0</v>
      </c>
      <c r="K14" s="384"/>
      <c r="L14" s="149"/>
      <c r="M14" s="428"/>
      <c r="N14" s="429"/>
      <c r="O14" s="430"/>
      <c r="P14" s="431">
        <v>1</v>
      </c>
      <c r="Q14" s="464">
        <f>O14/P14</f>
        <v>0</v>
      </c>
      <c r="R14" s="431"/>
      <c r="S14" s="468">
        <f>R14/P14</f>
        <v>0</v>
      </c>
      <c r="T14" s="504">
        <f>Q14*R14</f>
        <v>0</v>
      </c>
      <c r="U14" s="315"/>
      <c r="V14" s="510">
        <f>T14-U14</f>
        <v>0</v>
      </c>
      <c r="W14" s="410"/>
      <c r="X14" s="411"/>
    </row>
    <row r="15" spans="1:51" x14ac:dyDescent="0.2">
      <c r="A15" s="483"/>
      <c r="B15" s="483"/>
      <c r="C15" s="433"/>
      <c r="D15" s="435">
        <v>1</v>
      </c>
      <c r="E15" s="465">
        <f t="shared" ref="E15:E29" si="0">C15/D15</f>
        <v>0</v>
      </c>
      <c r="F15" s="435"/>
      <c r="G15" s="469">
        <f>F15/D15</f>
        <v>0</v>
      </c>
      <c r="H15" s="473">
        <f>E15*F15</f>
        <v>0</v>
      </c>
      <c r="I15" s="151"/>
      <c r="J15" s="475">
        <f t="shared" ref="J15:J30" si="1">H15-I15</f>
        <v>0</v>
      </c>
      <c r="K15" s="384"/>
      <c r="L15" s="149"/>
      <c r="M15" s="432"/>
      <c r="N15" s="433"/>
      <c r="O15" s="434"/>
      <c r="P15" s="435">
        <v>1</v>
      </c>
      <c r="Q15" s="465">
        <f t="shared" ref="Q15:Q32" si="2">O15/P15</f>
        <v>0</v>
      </c>
      <c r="R15" s="435"/>
      <c r="S15" s="469">
        <f t="shared" ref="S15:S32" si="3">R15/P15</f>
        <v>0</v>
      </c>
      <c r="T15" s="505">
        <f>Q15*R15</f>
        <v>0</v>
      </c>
      <c r="U15" s="316"/>
      <c r="V15" s="511">
        <f t="shared" ref="V15:V34" si="4">T15-U15</f>
        <v>0</v>
      </c>
      <c r="W15" s="292"/>
      <c r="X15" s="293"/>
    </row>
    <row r="16" spans="1:51" x14ac:dyDescent="0.2">
      <c r="A16" s="483"/>
      <c r="B16" s="483"/>
      <c r="C16" s="433"/>
      <c r="D16" s="435">
        <v>1</v>
      </c>
      <c r="E16" s="465">
        <f t="shared" si="0"/>
        <v>0</v>
      </c>
      <c r="F16" s="435"/>
      <c r="G16" s="469">
        <f t="shared" ref="G16:G29" si="5">F16/D16</f>
        <v>0</v>
      </c>
      <c r="H16" s="473">
        <f t="shared" ref="H16:H19" si="6">E16*F16</f>
        <v>0</v>
      </c>
      <c r="I16" s="151"/>
      <c r="J16" s="475">
        <f t="shared" si="1"/>
        <v>0</v>
      </c>
      <c r="K16" s="384"/>
      <c r="L16" s="149"/>
      <c r="M16" s="436"/>
      <c r="N16" s="434"/>
      <c r="O16" s="434"/>
      <c r="P16" s="435">
        <v>1</v>
      </c>
      <c r="Q16" s="465">
        <f t="shared" ref="Q16:Q18" si="7">O16/P16</f>
        <v>0</v>
      </c>
      <c r="R16" s="435"/>
      <c r="S16" s="469">
        <f t="shared" ref="S16:S18" si="8">R16/P16</f>
        <v>0</v>
      </c>
      <c r="T16" s="505">
        <f t="shared" ref="T16:T18" si="9">Q16*R16</f>
        <v>0</v>
      </c>
      <c r="U16" s="316"/>
      <c r="V16" s="511">
        <f t="shared" ref="V16:V18" si="10">T16-U16</f>
        <v>0</v>
      </c>
      <c r="W16" s="292"/>
      <c r="X16" s="293"/>
    </row>
    <row r="17" spans="1:24" ht="13.15" customHeight="1" x14ac:dyDescent="0.2">
      <c r="A17" s="483"/>
      <c r="B17" s="483"/>
      <c r="C17" s="433"/>
      <c r="D17" s="435">
        <v>1</v>
      </c>
      <c r="E17" s="465">
        <f t="shared" si="0"/>
        <v>0</v>
      </c>
      <c r="F17" s="435"/>
      <c r="G17" s="469">
        <f t="shared" si="5"/>
        <v>0</v>
      </c>
      <c r="H17" s="473">
        <f t="shared" si="6"/>
        <v>0</v>
      </c>
      <c r="I17" s="151"/>
      <c r="J17" s="475">
        <f t="shared" si="1"/>
        <v>0</v>
      </c>
      <c r="K17" s="384"/>
      <c r="L17" s="149"/>
      <c r="M17" s="436"/>
      <c r="N17" s="434"/>
      <c r="O17" s="434"/>
      <c r="P17" s="435">
        <v>1</v>
      </c>
      <c r="Q17" s="465">
        <f t="shared" si="7"/>
        <v>0</v>
      </c>
      <c r="R17" s="435"/>
      <c r="S17" s="469">
        <f t="shared" si="8"/>
        <v>0</v>
      </c>
      <c r="T17" s="505">
        <f t="shared" si="9"/>
        <v>0</v>
      </c>
      <c r="U17" s="316"/>
      <c r="V17" s="511">
        <f t="shared" si="10"/>
        <v>0</v>
      </c>
      <c r="W17" s="292"/>
      <c r="X17" s="293"/>
    </row>
    <row r="18" spans="1:24" x14ac:dyDescent="0.2">
      <c r="A18" s="483"/>
      <c r="B18" s="483"/>
      <c r="C18" s="433"/>
      <c r="D18" s="435">
        <v>1</v>
      </c>
      <c r="E18" s="465">
        <f t="shared" si="0"/>
        <v>0</v>
      </c>
      <c r="F18" s="435"/>
      <c r="G18" s="469">
        <f t="shared" si="5"/>
        <v>0</v>
      </c>
      <c r="H18" s="473">
        <f t="shared" si="6"/>
        <v>0</v>
      </c>
      <c r="I18" s="151"/>
      <c r="J18" s="475">
        <f t="shared" si="1"/>
        <v>0</v>
      </c>
      <c r="K18" s="384"/>
      <c r="L18" s="149"/>
      <c r="M18" s="436"/>
      <c r="N18" s="434"/>
      <c r="O18" s="434"/>
      <c r="P18" s="435">
        <v>1</v>
      </c>
      <c r="Q18" s="465">
        <f t="shared" si="7"/>
        <v>0</v>
      </c>
      <c r="R18" s="435"/>
      <c r="S18" s="469">
        <f t="shared" si="8"/>
        <v>0</v>
      </c>
      <c r="T18" s="505">
        <f t="shared" si="9"/>
        <v>0</v>
      </c>
      <c r="U18" s="316"/>
      <c r="V18" s="511">
        <f t="shared" si="10"/>
        <v>0</v>
      </c>
      <c r="W18" s="292"/>
      <c r="X18" s="293"/>
    </row>
    <row r="19" spans="1:24" x14ac:dyDescent="0.2">
      <c r="A19" s="483"/>
      <c r="B19" s="483"/>
      <c r="C19" s="433"/>
      <c r="D19" s="435">
        <v>1</v>
      </c>
      <c r="E19" s="465">
        <f t="shared" si="0"/>
        <v>0</v>
      </c>
      <c r="F19" s="435"/>
      <c r="G19" s="469">
        <f t="shared" si="5"/>
        <v>0</v>
      </c>
      <c r="H19" s="473">
        <f t="shared" si="6"/>
        <v>0</v>
      </c>
      <c r="I19" s="151"/>
      <c r="J19" s="475">
        <f t="shared" si="1"/>
        <v>0</v>
      </c>
      <c r="K19" s="384"/>
      <c r="L19" s="149"/>
      <c r="M19" s="436"/>
      <c r="N19" s="434"/>
      <c r="O19" s="434"/>
      <c r="P19" s="435">
        <v>1</v>
      </c>
      <c r="Q19" s="465">
        <f t="shared" si="2"/>
        <v>0</v>
      </c>
      <c r="R19" s="435"/>
      <c r="S19" s="469">
        <f t="shared" si="3"/>
        <v>0</v>
      </c>
      <c r="T19" s="505">
        <f t="shared" ref="T19:T32" si="11">Q19*R19</f>
        <v>0</v>
      </c>
      <c r="U19" s="316"/>
      <c r="V19" s="511">
        <f t="shared" si="4"/>
        <v>0</v>
      </c>
      <c r="W19" s="292"/>
      <c r="X19" s="293"/>
    </row>
    <row r="20" spans="1:24" ht="13.9" customHeight="1" x14ac:dyDescent="0.2">
      <c r="A20" s="484"/>
      <c r="B20" s="484"/>
      <c r="C20" s="485"/>
      <c r="D20" s="439">
        <v>1</v>
      </c>
      <c r="E20" s="465">
        <f>C20/D20</f>
        <v>0</v>
      </c>
      <c r="F20" s="439"/>
      <c r="G20" s="470">
        <f>F20/D20</f>
        <v>0</v>
      </c>
      <c r="H20" s="471">
        <f>E20*F20</f>
        <v>0</v>
      </c>
      <c r="I20" s="152"/>
      <c r="J20" s="480">
        <f t="shared" si="1"/>
        <v>0</v>
      </c>
      <c r="K20" s="384"/>
      <c r="L20" s="149"/>
      <c r="M20" s="436"/>
      <c r="N20" s="434"/>
      <c r="O20" s="434"/>
      <c r="P20" s="435">
        <v>1</v>
      </c>
      <c r="Q20" s="465">
        <f t="shared" si="2"/>
        <v>0</v>
      </c>
      <c r="R20" s="435"/>
      <c r="S20" s="469">
        <f t="shared" si="3"/>
        <v>0</v>
      </c>
      <c r="T20" s="505">
        <f t="shared" si="11"/>
        <v>0</v>
      </c>
      <c r="U20" s="316"/>
      <c r="V20" s="511">
        <f t="shared" si="4"/>
        <v>0</v>
      </c>
      <c r="W20" s="292"/>
      <c r="X20" s="293"/>
    </row>
    <row r="21" spans="1:24" x14ac:dyDescent="0.2">
      <c r="A21" s="483"/>
      <c r="B21" s="483"/>
      <c r="C21" s="433"/>
      <c r="D21" s="435">
        <v>1</v>
      </c>
      <c r="E21" s="465">
        <f>C21/D21</f>
        <v>0</v>
      </c>
      <c r="F21" s="435"/>
      <c r="G21" s="469">
        <f>F21/D21</f>
        <v>0</v>
      </c>
      <c r="H21" s="473">
        <f>F21*E21</f>
        <v>0</v>
      </c>
      <c r="I21" s="151"/>
      <c r="J21" s="477">
        <f t="shared" ref="J21:J25" si="12">H21-I21</f>
        <v>0</v>
      </c>
      <c r="K21" s="384"/>
      <c r="L21" s="149"/>
      <c r="M21" s="436"/>
      <c r="N21" s="434"/>
      <c r="O21" s="434"/>
      <c r="P21" s="435">
        <v>1</v>
      </c>
      <c r="Q21" s="465">
        <f t="shared" ref="Q21" si="13">O21/P21</f>
        <v>0</v>
      </c>
      <c r="R21" s="435"/>
      <c r="S21" s="469">
        <f t="shared" ref="S21" si="14">R21/P21</f>
        <v>0</v>
      </c>
      <c r="T21" s="505">
        <f t="shared" ref="T21" si="15">Q21*R21</f>
        <v>0</v>
      </c>
      <c r="U21" s="316"/>
      <c r="V21" s="511">
        <f t="shared" ref="V21" si="16">T21-U21</f>
        <v>0</v>
      </c>
      <c r="W21" s="292"/>
      <c r="X21" s="293"/>
    </row>
    <row r="22" spans="1:24" x14ac:dyDescent="0.2">
      <c r="A22" s="483"/>
      <c r="B22" s="483"/>
      <c r="C22" s="433"/>
      <c r="D22" s="435">
        <v>1</v>
      </c>
      <c r="E22" s="465">
        <f t="shared" si="0"/>
        <v>0</v>
      </c>
      <c r="F22" s="435"/>
      <c r="G22" s="469">
        <f t="shared" si="5"/>
        <v>0</v>
      </c>
      <c r="H22" s="473">
        <f t="shared" ref="H22:H25" si="17">F22*E22</f>
        <v>0</v>
      </c>
      <c r="I22" s="151"/>
      <c r="J22" s="477">
        <f t="shared" si="12"/>
        <v>0</v>
      </c>
      <c r="K22" s="384"/>
      <c r="L22" s="149"/>
      <c r="M22" s="436"/>
      <c r="N22" s="434"/>
      <c r="O22" s="434"/>
      <c r="P22" s="435">
        <v>1</v>
      </c>
      <c r="Q22" s="465">
        <f t="shared" si="2"/>
        <v>0</v>
      </c>
      <c r="R22" s="435"/>
      <c r="S22" s="469">
        <f t="shared" si="3"/>
        <v>0</v>
      </c>
      <c r="T22" s="505">
        <f t="shared" si="11"/>
        <v>0</v>
      </c>
      <c r="U22" s="316"/>
      <c r="V22" s="511">
        <f t="shared" si="4"/>
        <v>0</v>
      </c>
      <c r="W22" s="292"/>
      <c r="X22" s="293"/>
    </row>
    <row r="23" spans="1:24" x14ac:dyDescent="0.2">
      <c r="A23" s="483"/>
      <c r="B23" s="483"/>
      <c r="C23" s="433"/>
      <c r="D23" s="435">
        <v>1</v>
      </c>
      <c r="E23" s="465">
        <f t="shared" si="0"/>
        <v>0</v>
      </c>
      <c r="F23" s="435"/>
      <c r="G23" s="469">
        <f t="shared" si="5"/>
        <v>0</v>
      </c>
      <c r="H23" s="473">
        <f t="shared" si="17"/>
        <v>0</v>
      </c>
      <c r="I23" s="151"/>
      <c r="J23" s="477">
        <f t="shared" si="12"/>
        <v>0</v>
      </c>
      <c r="K23" s="384"/>
      <c r="L23" s="149"/>
      <c r="M23" s="437"/>
      <c r="N23" s="438"/>
      <c r="O23" s="438"/>
      <c r="P23" s="439">
        <v>1</v>
      </c>
      <c r="Q23" s="503">
        <f t="shared" si="2"/>
        <v>0</v>
      </c>
      <c r="R23" s="439"/>
      <c r="S23" s="470">
        <f t="shared" si="3"/>
        <v>0</v>
      </c>
      <c r="T23" s="506">
        <f t="shared" si="11"/>
        <v>0</v>
      </c>
      <c r="U23" s="412"/>
      <c r="V23" s="512">
        <f t="shared" si="4"/>
        <v>0</v>
      </c>
      <c r="W23" s="413"/>
      <c r="X23" s="414"/>
    </row>
    <row r="24" spans="1:24" x14ac:dyDescent="0.2">
      <c r="A24" s="483"/>
      <c r="B24" s="483"/>
      <c r="C24" s="433"/>
      <c r="D24" s="435">
        <v>1</v>
      </c>
      <c r="E24" s="465">
        <f t="shared" si="0"/>
        <v>0</v>
      </c>
      <c r="F24" s="435"/>
      <c r="G24" s="469">
        <f t="shared" si="5"/>
        <v>0</v>
      </c>
      <c r="H24" s="473">
        <f t="shared" si="17"/>
        <v>0</v>
      </c>
      <c r="I24" s="151"/>
      <c r="J24" s="477">
        <f t="shared" si="12"/>
        <v>0</v>
      </c>
      <c r="K24" s="384"/>
      <c r="L24" s="149"/>
      <c r="M24" s="1264" t="s">
        <v>194</v>
      </c>
      <c r="N24" s="1265"/>
      <c r="O24" s="1265"/>
      <c r="P24" s="1265"/>
      <c r="Q24" s="1265"/>
      <c r="R24" s="1265"/>
      <c r="S24" s="1266"/>
      <c r="T24" s="1175">
        <f>SUM(T14:T23)</f>
        <v>0</v>
      </c>
      <c r="U24" s="1030"/>
      <c r="V24" s="1031">
        <f t="shared" si="4"/>
        <v>0</v>
      </c>
      <c r="W24" s="1162"/>
      <c r="X24" s="1163"/>
    </row>
    <row r="25" spans="1:24" x14ac:dyDescent="0.2">
      <c r="A25" s="483"/>
      <c r="B25" s="483"/>
      <c r="C25" s="433"/>
      <c r="D25" s="435">
        <v>1</v>
      </c>
      <c r="E25" s="465">
        <f t="shared" si="0"/>
        <v>0</v>
      </c>
      <c r="F25" s="435"/>
      <c r="G25" s="469">
        <f>F25/D25</f>
        <v>0</v>
      </c>
      <c r="H25" s="473">
        <f t="shared" si="17"/>
        <v>0</v>
      </c>
      <c r="I25" s="152"/>
      <c r="J25" s="476">
        <f t="shared" si="12"/>
        <v>0</v>
      </c>
      <c r="K25" s="384"/>
      <c r="L25" s="149"/>
      <c r="M25" s="498"/>
      <c r="N25" s="499"/>
      <c r="O25" s="499"/>
      <c r="P25" s="488">
        <v>1</v>
      </c>
      <c r="Q25" s="467">
        <f t="shared" si="2"/>
        <v>0</v>
      </c>
      <c r="R25" s="488"/>
      <c r="S25" s="472">
        <f t="shared" si="3"/>
        <v>0</v>
      </c>
      <c r="T25" s="504">
        <f t="shared" si="11"/>
        <v>0</v>
      </c>
      <c r="U25" s="415"/>
      <c r="V25" s="513">
        <f t="shared" si="4"/>
        <v>0</v>
      </c>
      <c r="W25" s="290"/>
      <c r="X25" s="291"/>
    </row>
    <row r="26" spans="1:24" ht="15" customHeight="1" x14ac:dyDescent="0.2">
      <c r="A26" s="483"/>
      <c r="B26" s="483"/>
      <c r="C26" s="433"/>
      <c r="D26" s="435">
        <v>1</v>
      </c>
      <c r="E26" s="465">
        <f t="shared" si="0"/>
        <v>0</v>
      </c>
      <c r="F26" s="435"/>
      <c r="G26" s="469">
        <f>F26/D26</f>
        <v>0</v>
      </c>
      <c r="H26" s="473">
        <f>E26*F26</f>
        <v>0</v>
      </c>
      <c r="I26" s="153"/>
      <c r="J26" s="477">
        <f t="shared" si="1"/>
        <v>0</v>
      </c>
      <c r="K26" s="384"/>
      <c r="L26" s="149"/>
      <c r="M26" s="436"/>
      <c r="N26" s="434"/>
      <c r="O26" s="434"/>
      <c r="P26" s="435">
        <v>1</v>
      </c>
      <c r="Q26" s="465">
        <f t="shared" si="2"/>
        <v>0</v>
      </c>
      <c r="R26" s="435"/>
      <c r="S26" s="469">
        <f t="shared" si="3"/>
        <v>0</v>
      </c>
      <c r="T26" s="505">
        <f t="shared" si="11"/>
        <v>0</v>
      </c>
      <c r="U26" s="316"/>
      <c r="V26" s="511">
        <f t="shared" si="4"/>
        <v>0</v>
      </c>
      <c r="W26" s="292"/>
      <c r="X26" s="293"/>
    </row>
    <row r="27" spans="1:24" ht="15" customHeight="1" x14ac:dyDescent="0.2">
      <c r="A27" s="483"/>
      <c r="B27" s="483"/>
      <c r="C27" s="433"/>
      <c r="D27" s="435">
        <v>1</v>
      </c>
      <c r="E27" s="465">
        <f t="shared" si="0"/>
        <v>0</v>
      </c>
      <c r="F27" s="435"/>
      <c r="G27" s="469">
        <f t="shared" si="5"/>
        <v>0</v>
      </c>
      <c r="H27" s="473">
        <f t="shared" ref="H27:H30" si="18">E27*F27</f>
        <v>0</v>
      </c>
      <c r="I27" s="151"/>
      <c r="J27" s="475">
        <f t="shared" si="1"/>
        <v>0</v>
      </c>
      <c r="K27" s="384"/>
      <c r="L27" s="149"/>
      <c r="M27" s="436"/>
      <c r="N27" s="434"/>
      <c r="O27" s="434"/>
      <c r="P27" s="435">
        <v>1</v>
      </c>
      <c r="Q27" s="465">
        <f t="shared" si="2"/>
        <v>0</v>
      </c>
      <c r="R27" s="435"/>
      <c r="S27" s="469">
        <f t="shared" si="3"/>
        <v>0</v>
      </c>
      <c r="T27" s="505">
        <f t="shared" si="11"/>
        <v>0</v>
      </c>
      <c r="U27" s="316"/>
      <c r="V27" s="511">
        <f t="shared" si="4"/>
        <v>0</v>
      </c>
      <c r="W27" s="292"/>
      <c r="X27" s="293"/>
    </row>
    <row r="28" spans="1:24" ht="15" customHeight="1" x14ac:dyDescent="0.2">
      <c r="A28" s="483"/>
      <c r="B28" s="483"/>
      <c r="C28" s="433"/>
      <c r="D28" s="435">
        <v>1</v>
      </c>
      <c r="E28" s="465">
        <f t="shared" si="0"/>
        <v>0</v>
      </c>
      <c r="F28" s="435"/>
      <c r="G28" s="469">
        <f t="shared" si="5"/>
        <v>0</v>
      </c>
      <c r="H28" s="473">
        <f t="shared" si="18"/>
        <v>0</v>
      </c>
      <c r="I28" s="151"/>
      <c r="J28" s="475">
        <f t="shared" si="1"/>
        <v>0</v>
      </c>
      <c r="K28" s="384"/>
      <c r="L28" s="149"/>
      <c r="M28" s="436"/>
      <c r="N28" s="434"/>
      <c r="O28" s="434"/>
      <c r="P28" s="435">
        <v>1</v>
      </c>
      <c r="Q28" s="465">
        <f t="shared" ref="Q28:Q29" si="19">O28/P28</f>
        <v>0</v>
      </c>
      <c r="R28" s="435"/>
      <c r="S28" s="469">
        <f t="shared" ref="S28:S29" si="20">R28/P28</f>
        <v>0</v>
      </c>
      <c r="T28" s="505">
        <f t="shared" ref="T28:T29" si="21">Q28*R28</f>
        <v>0</v>
      </c>
      <c r="U28" s="316"/>
      <c r="V28" s="511">
        <f t="shared" ref="V28:V29" si="22">T28-U28</f>
        <v>0</v>
      </c>
      <c r="W28" s="292"/>
      <c r="X28" s="293"/>
    </row>
    <row r="29" spans="1:24" ht="15" customHeight="1" x14ac:dyDescent="0.2">
      <c r="A29" s="483"/>
      <c r="B29" s="483"/>
      <c r="C29" s="433"/>
      <c r="D29" s="435">
        <v>1</v>
      </c>
      <c r="E29" s="465">
        <f t="shared" si="0"/>
        <v>0</v>
      </c>
      <c r="F29" s="435"/>
      <c r="G29" s="469">
        <f t="shared" si="5"/>
        <v>0</v>
      </c>
      <c r="H29" s="473">
        <f t="shared" si="18"/>
        <v>0</v>
      </c>
      <c r="I29" s="151"/>
      <c r="J29" s="475">
        <f t="shared" si="1"/>
        <v>0</v>
      </c>
      <c r="K29" s="384"/>
      <c r="L29" s="149"/>
      <c r="M29" s="436"/>
      <c r="N29" s="434"/>
      <c r="O29" s="434"/>
      <c r="P29" s="435">
        <v>1</v>
      </c>
      <c r="Q29" s="465">
        <f t="shared" si="19"/>
        <v>0</v>
      </c>
      <c r="R29" s="435"/>
      <c r="S29" s="469">
        <f t="shared" si="20"/>
        <v>0</v>
      </c>
      <c r="T29" s="505">
        <f t="shared" si="21"/>
        <v>0</v>
      </c>
      <c r="U29" s="316"/>
      <c r="V29" s="511">
        <f t="shared" si="22"/>
        <v>0</v>
      </c>
      <c r="W29" s="292"/>
      <c r="X29" s="293"/>
    </row>
    <row r="30" spans="1:24" ht="15" customHeight="1" x14ac:dyDescent="0.2">
      <c r="A30" s="489"/>
      <c r="B30" s="489"/>
      <c r="C30" s="490"/>
      <c r="D30" s="491">
        <v>1</v>
      </c>
      <c r="E30" s="466">
        <f>C30/D30</f>
        <v>0</v>
      </c>
      <c r="F30" s="491"/>
      <c r="G30" s="474">
        <f>F30/D30</f>
        <v>0</v>
      </c>
      <c r="H30" s="473">
        <f t="shared" si="18"/>
        <v>0</v>
      </c>
      <c r="I30" s="154"/>
      <c r="J30" s="478">
        <f t="shared" si="1"/>
        <v>0</v>
      </c>
      <c r="K30" s="384"/>
      <c r="L30" s="149"/>
      <c r="M30" s="436"/>
      <c r="N30" s="434"/>
      <c r="O30" s="434"/>
      <c r="P30" s="435">
        <v>1</v>
      </c>
      <c r="Q30" s="465">
        <f t="shared" si="2"/>
        <v>0</v>
      </c>
      <c r="R30" s="435"/>
      <c r="S30" s="469">
        <f t="shared" si="3"/>
        <v>0</v>
      </c>
      <c r="T30" s="505">
        <f t="shared" si="11"/>
        <v>0</v>
      </c>
      <c r="U30" s="316"/>
      <c r="V30" s="511">
        <f t="shared" si="4"/>
        <v>0</v>
      </c>
      <c r="W30" s="292"/>
      <c r="X30" s="293"/>
    </row>
    <row r="31" spans="1:24" x14ac:dyDescent="0.2">
      <c r="A31" s="486"/>
      <c r="B31" s="486"/>
      <c r="C31" s="487"/>
      <c r="D31" s="488">
        <v>1</v>
      </c>
      <c r="E31" s="467">
        <f t="shared" ref="E31:E34" si="23">C31/D31</f>
        <v>0</v>
      </c>
      <c r="F31" s="488"/>
      <c r="G31" s="472">
        <f>F31/D31</f>
        <v>0</v>
      </c>
      <c r="H31" s="473">
        <f>E31*F31</f>
        <v>0</v>
      </c>
      <c r="I31" s="153"/>
      <c r="J31" s="477">
        <f t="shared" ref="J31:J35" si="24">H31-I31</f>
        <v>0</v>
      </c>
      <c r="K31" s="384"/>
      <c r="L31" s="149"/>
      <c r="M31" s="436"/>
      <c r="N31" s="434"/>
      <c r="O31" s="434"/>
      <c r="P31" s="435">
        <v>1</v>
      </c>
      <c r="Q31" s="465">
        <f t="shared" si="2"/>
        <v>0</v>
      </c>
      <c r="R31" s="435"/>
      <c r="S31" s="469">
        <f t="shared" si="3"/>
        <v>0</v>
      </c>
      <c r="T31" s="505">
        <f t="shared" si="11"/>
        <v>0</v>
      </c>
      <c r="U31" s="316"/>
      <c r="V31" s="511">
        <f t="shared" si="4"/>
        <v>0</v>
      </c>
      <c r="W31" s="292"/>
      <c r="X31" s="293"/>
    </row>
    <row r="32" spans="1:24" x14ac:dyDescent="0.2">
      <c r="A32" s="483"/>
      <c r="B32" s="483"/>
      <c r="C32" s="433"/>
      <c r="D32" s="435">
        <v>1</v>
      </c>
      <c r="E32" s="465">
        <f t="shared" si="23"/>
        <v>0</v>
      </c>
      <c r="F32" s="435"/>
      <c r="G32" s="469">
        <f t="shared" ref="G32:G34" si="25">F32/D32</f>
        <v>0</v>
      </c>
      <c r="H32" s="473">
        <f t="shared" ref="H32:H35" si="26">E32*F32</f>
        <v>0</v>
      </c>
      <c r="I32" s="151"/>
      <c r="J32" s="475">
        <f t="shared" si="24"/>
        <v>0</v>
      </c>
      <c r="K32" s="384"/>
      <c r="L32" s="149"/>
      <c r="M32" s="500"/>
      <c r="N32" s="501"/>
      <c r="O32" s="501"/>
      <c r="P32" s="502">
        <v>1</v>
      </c>
      <c r="Q32" s="507">
        <f t="shared" si="2"/>
        <v>0</v>
      </c>
      <c r="R32" s="502"/>
      <c r="S32" s="508">
        <f t="shared" si="3"/>
        <v>0</v>
      </c>
      <c r="T32" s="509">
        <f t="shared" si="11"/>
        <v>0</v>
      </c>
      <c r="U32" s="418"/>
      <c r="V32" s="512">
        <f t="shared" si="4"/>
        <v>0</v>
      </c>
      <c r="W32" s="413"/>
      <c r="X32" s="414"/>
    </row>
    <row r="33" spans="1:48" ht="13.9" customHeight="1" x14ac:dyDescent="0.2">
      <c r="A33" s="483"/>
      <c r="B33" s="483"/>
      <c r="C33" s="433"/>
      <c r="D33" s="435">
        <v>1</v>
      </c>
      <c r="E33" s="465">
        <f t="shared" si="23"/>
        <v>0</v>
      </c>
      <c r="F33" s="435"/>
      <c r="G33" s="469">
        <f t="shared" si="25"/>
        <v>0</v>
      </c>
      <c r="H33" s="473">
        <f t="shared" si="26"/>
        <v>0</v>
      </c>
      <c r="I33" s="151"/>
      <c r="J33" s="475">
        <f t="shared" si="24"/>
        <v>0</v>
      </c>
      <c r="K33" s="384"/>
      <c r="L33" s="149"/>
      <c r="M33" s="1264" t="s">
        <v>195</v>
      </c>
      <c r="N33" s="1265"/>
      <c r="O33" s="1265"/>
      <c r="P33" s="1265"/>
      <c r="Q33" s="1265"/>
      <c r="R33" s="1265"/>
      <c r="S33" s="1266"/>
      <c r="T33" s="1176">
        <f>SUM(T25:T32)</f>
        <v>0</v>
      </c>
      <c r="U33" s="1177"/>
      <c r="V33" s="1031">
        <f t="shared" si="4"/>
        <v>0</v>
      </c>
      <c r="W33" s="1162"/>
      <c r="X33" s="1163"/>
    </row>
    <row r="34" spans="1:48" ht="13.9" customHeight="1" thickBot="1" x14ac:dyDescent="0.25">
      <c r="A34" s="483"/>
      <c r="B34" s="483"/>
      <c r="C34" s="433"/>
      <c r="D34" s="435">
        <v>1</v>
      </c>
      <c r="E34" s="465">
        <f t="shared" si="23"/>
        <v>0</v>
      </c>
      <c r="F34" s="435"/>
      <c r="G34" s="469">
        <f t="shared" si="25"/>
        <v>0</v>
      </c>
      <c r="H34" s="473">
        <f t="shared" si="26"/>
        <v>0</v>
      </c>
      <c r="I34" s="151"/>
      <c r="J34" s="475">
        <f t="shared" si="24"/>
        <v>0</v>
      </c>
      <c r="K34" s="384"/>
      <c r="L34" s="149"/>
      <c r="M34" s="1267" t="s">
        <v>196</v>
      </c>
      <c r="N34" s="1268"/>
      <c r="O34" s="1268"/>
      <c r="P34" s="1268"/>
      <c r="Q34" s="1268"/>
      <c r="R34" s="1268"/>
      <c r="S34" s="1269"/>
      <c r="T34" s="1178" t="e">
        <f>SUM(#REF!)</f>
        <v>#REF!</v>
      </c>
      <c r="U34" s="1179"/>
      <c r="V34" s="1180" t="e">
        <f t="shared" si="4"/>
        <v>#REF!</v>
      </c>
      <c r="W34" s="1181"/>
      <c r="X34" s="1182"/>
    </row>
    <row r="35" spans="1:48" ht="15" customHeight="1" thickTop="1" thickBot="1" x14ac:dyDescent="0.25">
      <c r="A35" s="489"/>
      <c r="B35" s="489"/>
      <c r="C35" s="490"/>
      <c r="D35" s="491">
        <v>1</v>
      </c>
      <c r="E35" s="466">
        <f>C35/D35</f>
        <v>0</v>
      </c>
      <c r="F35" s="491"/>
      <c r="G35" s="474">
        <f>F35/D35</f>
        <v>0</v>
      </c>
      <c r="H35" s="473">
        <f t="shared" si="26"/>
        <v>0</v>
      </c>
      <c r="I35" s="154"/>
      <c r="J35" s="478">
        <f t="shared" si="24"/>
        <v>0</v>
      </c>
      <c r="K35" s="384"/>
      <c r="L35" s="149"/>
      <c r="M35" s="1183"/>
      <c r="N35" s="1183"/>
      <c r="O35" s="1184"/>
      <c r="P35" s="1184"/>
      <c r="Q35" s="1184"/>
      <c r="R35" s="1184"/>
      <c r="S35" s="1184"/>
      <c r="T35" s="1185"/>
      <c r="U35" s="1185"/>
      <c r="V35" s="158"/>
      <c r="W35" s="295"/>
      <c r="X35" s="295"/>
    </row>
    <row r="36" spans="1:48" ht="28.5" customHeight="1" thickBot="1" x14ac:dyDescent="0.25">
      <c r="A36" s="405"/>
      <c r="B36" s="406"/>
      <c r="C36" s="406"/>
      <c r="D36" s="406"/>
      <c r="E36" s="1276" t="s">
        <v>131</v>
      </c>
      <c r="F36" s="1276"/>
      <c r="G36" s="1277"/>
      <c r="H36" s="1046">
        <f t="shared" ref="H36:I36" si="27">SUM(H14:H35)</f>
        <v>0</v>
      </c>
      <c r="I36" s="1046">
        <f t="shared" si="27"/>
        <v>0</v>
      </c>
      <c r="J36" s="1046">
        <f>SUM(J14:J35)</f>
        <v>0</v>
      </c>
      <c r="K36" s="328"/>
      <c r="L36" s="328"/>
      <c r="M36" s="1289" t="s">
        <v>62</v>
      </c>
      <c r="N36" s="1290"/>
      <c r="O36" s="1290"/>
      <c r="P36" s="1290"/>
      <c r="Q36" s="1290"/>
      <c r="R36" s="1290"/>
      <c r="S36" s="1291"/>
      <c r="T36" s="426" t="e">
        <f>T34+#REF!+T33+T24</f>
        <v>#REF!</v>
      </c>
      <c r="U36" s="427" t="e">
        <f>U34+#REF!+U33+U24</f>
        <v>#REF!</v>
      </c>
      <c r="V36" s="1094" t="e">
        <f>V34+#REF!+V33+V24</f>
        <v>#REF!</v>
      </c>
      <c r="W36" s="295"/>
      <c r="X36" s="295"/>
      <c r="Y36" s="21"/>
    </row>
    <row r="37" spans="1:48" x14ac:dyDescent="0.2">
      <c r="A37" s="1037"/>
      <c r="B37" s="131"/>
      <c r="C37" s="1043"/>
      <c r="D37" s="1043"/>
      <c r="E37" s="1043"/>
      <c r="F37" s="1043"/>
      <c r="G37" s="1043"/>
      <c r="H37" s="1043"/>
      <c r="I37" s="1043"/>
      <c r="J37" s="1044"/>
      <c r="K37" s="142"/>
      <c r="L37" s="142"/>
      <c r="M37" s="131"/>
      <c r="N37" s="1043"/>
      <c r="O37" s="1043"/>
      <c r="P37" s="1043"/>
      <c r="Q37" s="143"/>
      <c r="R37" s="143"/>
      <c r="S37" s="143"/>
      <c r="T37" s="143"/>
      <c r="U37" s="143"/>
      <c r="V37" s="143"/>
      <c r="W37" s="73"/>
      <c r="X37" s="73"/>
    </row>
    <row r="38" spans="1:48" x14ac:dyDescent="0.2">
      <c r="A38" s="75" t="s">
        <v>59</v>
      </c>
      <c r="B38" s="75"/>
      <c r="C38" s="1042"/>
      <c r="D38" s="21"/>
      <c r="E38" s="90"/>
      <c r="F38" s="218"/>
      <c r="G38" s="218"/>
      <c r="H38" s="218"/>
      <c r="I38" s="131"/>
      <c r="J38" s="131"/>
      <c r="K38" s="142"/>
      <c r="L38" s="142"/>
      <c r="M38" s="75" t="s">
        <v>63</v>
      </c>
      <c r="N38" s="75"/>
      <c r="O38" s="75"/>
      <c r="P38" s="75"/>
      <c r="Q38" s="65"/>
      <c r="R38" s="156"/>
      <c r="S38" s="143"/>
      <c r="T38" s="670" t="s">
        <v>73</v>
      </c>
      <c r="U38" s="131"/>
      <c r="V38" s="131"/>
      <c r="W38" s="73"/>
      <c r="X38" s="73"/>
      <c r="AU38" s="21"/>
      <c r="AV38" s="21"/>
    </row>
    <row r="39" spans="1:48" x14ac:dyDescent="0.2">
      <c r="A39" s="1273" t="s">
        <v>181</v>
      </c>
      <c r="B39" s="1273"/>
      <c r="C39" s="1273"/>
      <c r="D39" s="21"/>
      <c r="E39" s="1288"/>
      <c r="F39" s="1288"/>
      <c r="G39" s="1288"/>
      <c r="H39" s="1288"/>
      <c r="I39" s="131"/>
      <c r="J39" s="131"/>
      <c r="K39" s="142"/>
      <c r="L39" s="142"/>
      <c r="M39" s="157" t="s">
        <v>58</v>
      </c>
      <c r="N39" s="157"/>
      <c r="O39" s="157"/>
      <c r="P39" s="157"/>
      <c r="Q39" s="156"/>
      <c r="R39" s="156"/>
      <c r="S39" s="145"/>
      <c r="T39" s="132" t="s">
        <v>38</v>
      </c>
      <c r="U39" s="131"/>
      <c r="V39" s="131"/>
      <c r="W39" s="73"/>
      <c r="X39" s="73"/>
      <c r="AU39" s="21"/>
      <c r="AV39" s="21"/>
    </row>
    <row r="40" spans="1:48" x14ac:dyDescent="0.2">
      <c r="A40" s="1273"/>
      <c r="B40" s="1273"/>
      <c r="C40" s="1273"/>
      <c r="D40" s="21"/>
      <c r="E40" s="1107"/>
      <c r="F40" s="1108"/>
      <c r="G40" s="1108"/>
      <c r="H40" s="1108"/>
      <c r="I40" s="131"/>
      <c r="J40" s="131"/>
      <c r="K40" s="142"/>
      <c r="L40" s="142"/>
      <c r="M40" s="157" t="s">
        <v>183</v>
      </c>
      <c r="N40" s="157"/>
      <c r="O40" s="157"/>
      <c r="P40" s="157"/>
      <c r="Q40" s="156"/>
      <c r="R40" s="156"/>
      <c r="S40" s="147"/>
      <c r="T40" s="1103"/>
      <c r="U40" s="131"/>
      <c r="V40" s="131"/>
      <c r="W40" s="73"/>
      <c r="X40" s="73"/>
      <c r="AU40" s="21"/>
      <c r="AV40" s="21"/>
    </row>
    <row r="41" spans="1:48" x14ac:dyDescent="0.2">
      <c r="A41" s="176"/>
      <c r="B41" s="176"/>
      <c r="C41" s="143"/>
      <c r="D41" s="131"/>
      <c r="E41" s="1093"/>
      <c r="F41" s="131"/>
      <c r="G41" s="131"/>
      <c r="H41" s="131"/>
      <c r="I41" s="131"/>
      <c r="J41" s="131"/>
      <c r="K41" s="329"/>
      <c r="L41" s="329"/>
      <c r="M41" s="76" t="s">
        <v>64</v>
      </c>
      <c r="N41" s="157"/>
      <c r="O41" s="157"/>
      <c r="P41" s="157"/>
      <c r="Q41" s="156"/>
      <c r="R41" s="156"/>
      <c r="S41" s="147"/>
      <c r="T41" s="1106"/>
      <c r="U41" s="130"/>
      <c r="V41" s="130"/>
      <c r="W41" s="73"/>
      <c r="X41" s="73"/>
      <c r="AU41" s="21"/>
      <c r="AV41" s="21"/>
    </row>
    <row r="42" spans="1:48" x14ac:dyDescent="0.2">
      <c r="C42" s="65"/>
      <c r="D42" s="65"/>
      <c r="G42" s="143"/>
      <c r="H42" s="143"/>
      <c r="I42" s="143"/>
      <c r="J42" s="143"/>
      <c r="K42" s="329"/>
      <c r="L42" s="329"/>
      <c r="M42" s="76" t="s">
        <v>72</v>
      </c>
      <c r="N42" s="76"/>
      <c r="O42" s="76"/>
      <c r="P42" s="76"/>
      <c r="Q42" s="147"/>
      <c r="R42" s="156"/>
      <c r="S42" s="147"/>
      <c r="T42" s="1152"/>
      <c r="U42" s="1153"/>
      <c r="V42" s="1153"/>
      <c r="W42" s="1159"/>
      <c r="X42" s="73"/>
      <c r="AU42" s="21"/>
      <c r="AV42" s="21"/>
    </row>
    <row r="43" spans="1:48" x14ac:dyDescent="0.2">
      <c r="C43" s="147"/>
      <c r="D43" s="147"/>
      <c r="G43" s="143"/>
      <c r="H43" s="143"/>
      <c r="I43" s="143"/>
      <c r="J43" s="143"/>
      <c r="K43" s="329"/>
      <c r="L43" s="329"/>
      <c r="M43" s="157" t="s">
        <v>184</v>
      </c>
      <c r="N43" s="76"/>
      <c r="O43" s="76"/>
      <c r="P43" s="76"/>
      <c r="Q43" s="147"/>
      <c r="R43" s="156"/>
      <c r="S43" s="142"/>
      <c r="T43" s="1154"/>
      <c r="U43" s="1155"/>
      <c r="V43" s="1155"/>
      <c r="W43" s="1160"/>
      <c r="X43" s="73"/>
      <c r="AU43" s="21"/>
      <c r="AV43" s="21"/>
    </row>
    <row r="44" spans="1:48" x14ac:dyDescent="0.2">
      <c r="C44" s="156"/>
      <c r="D44" s="156"/>
      <c r="G44" s="143"/>
      <c r="H44" s="143"/>
      <c r="I44" s="143"/>
      <c r="J44" s="143"/>
      <c r="K44" s="329"/>
      <c r="L44" s="329"/>
      <c r="M44" s="76"/>
      <c r="N44" s="143"/>
      <c r="O44" s="143"/>
      <c r="P44" s="143"/>
      <c r="Q44" s="143"/>
      <c r="R44" s="143"/>
      <c r="S44" s="143"/>
      <c r="T44" s="1156"/>
      <c r="U44" s="1157"/>
      <c r="V44" s="1157"/>
      <c r="W44" s="1161"/>
      <c r="X44" s="73"/>
      <c r="AU44" s="21"/>
      <c r="AV44" s="21"/>
    </row>
    <row r="45" spans="1:48" x14ac:dyDescent="0.2">
      <c r="AD45" s="21"/>
      <c r="AU45" s="21"/>
      <c r="AV45" s="21"/>
    </row>
    <row r="46" spans="1:48" x14ac:dyDescent="0.2">
      <c r="AD46" s="21"/>
      <c r="AU46" s="21"/>
      <c r="AV46" s="21"/>
    </row>
    <row r="47" spans="1:48" x14ac:dyDescent="0.2">
      <c r="AD47" s="21"/>
      <c r="AU47" s="21"/>
      <c r="AV47" s="21"/>
    </row>
    <row r="48" spans="1:48" x14ac:dyDescent="0.2">
      <c r="AD48" s="21"/>
      <c r="AU48" s="21"/>
      <c r="AV48" s="21"/>
    </row>
    <row r="49" spans="30:48" x14ac:dyDescent="0.2">
      <c r="AD49" s="21"/>
      <c r="AU49" s="21"/>
      <c r="AV49" s="21"/>
    </row>
    <row r="50" spans="30:48" x14ac:dyDescent="0.2">
      <c r="AD50" s="21"/>
      <c r="AU50" s="21"/>
      <c r="AV50" s="21"/>
    </row>
    <row r="51" spans="30:48" x14ac:dyDescent="0.2">
      <c r="AD51" s="21"/>
      <c r="AU51" s="21"/>
      <c r="AV51" s="21"/>
    </row>
    <row r="52" spans="30:48" x14ac:dyDescent="0.2">
      <c r="AD52" s="21"/>
      <c r="AU52" s="21"/>
      <c r="AV52" s="21"/>
    </row>
  </sheetData>
  <mergeCells count="21">
    <mergeCell ref="A39:C40"/>
    <mergeCell ref="C2:F2"/>
    <mergeCell ref="C3:F3"/>
    <mergeCell ref="O2:Q2"/>
    <mergeCell ref="E36:G36"/>
    <mergeCell ref="O3:Q3"/>
    <mergeCell ref="D10:G10"/>
    <mergeCell ref="I12:J12"/>
    <mergeCell ref="P10:S10"/>
    <mergeCell ref="Q7:T7"/>
    <mergeCell ref="A12:C12"/>
    <mergeCell ref="M12:N12"/>
    <mergeCell ref="E39:H39"/>
    <mergeCell ref="G5:I8"/>
    <mergeCell ref="M36:S36"/>
    <mergeCell ref="M24:S24"/>
    <mergeCell ref="M33:S33"/>
    <mergeCell ref="M34:S34"/>
    <mergeCell ref="U8:V8"/>
    <mergeCell ref="U12:X12"/>
    <mergeCell ref="U2:W5"/>
  </mergeCells>
  <conditionalFormatting sqref="C14:C35">
    <cfRule type="cellIs" dxfId="10" priority="7" operator="greaterThan">
      <formula>80000</formula>
    </cfRule>
  </conditionalFormatting>
  <conditionalFormatting sqref="C31:C35">
    <cfRule type="cellIs" dxfId="9" priority="4" operator="greaterThan">
      <formula>80000</formula>
    </cfRule>
  </conditionalFormatting>
  <conditionalFormatting sqref="D14:D35">
    <cfRule type="cellIs" dxfId="8" priority="2" operator="greaterThan">
      <formula>1720</formula>
    </cfRule>
  </conditionalFormatting>
  <dataValidations disablePrompts="1" count="1">
    <dataValidation type="list" allowBlank="1" showInputMessage="1" showErrorMessage="1" sqref="W14:X34">
      <formula1>oui_non</formula1>
    </dataValidation>
  </dataValidations>
  <printOptions horizontalCentered="1"/>
  <pageMargins left="0.23622047244094491" right="0.27559055118110237" top="0.35433070866141736" bottom="0.74803149606299213" header="0.31496062992125984" footer="0.31496062992125984"/>
  <pageSetup paperSize="9" scale="93" fitToHeight="2" orientation="landscape" r:id="rId1"/>
  <colBreaks count="1" manualBreakCount="1">
    <brk id="11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1"/>
  <sheetViews>
    <sheetView showGridLines="0" view="pageLayout" zoomScaleNormal="100" workbookViewId="0">
      <selection activeCell="B6" sqref="B6"/>
    </sheetView>
  </sheetViews>
  <sheetFormatPr baseColWidth="10" defaultColWidth="11.42578125" defaultRowHeight="14.25" x14ac:dyDescent="0.2"/>
  <cols>
    <col min="1" max="1" width="24.5703125" style="133" customWidth="1"/>
    <col min="2" max="2" width="9.28515625" style="133" customWidth="1"/>
    <col min="3" max="3" width="12.5703125" style="133" customWidth="1"/>
    <col min="4" max="4" width="12.28515625" style="133" customWidth="1"/>
    <col min="5" max="5" width="13.42578125" style="133" customWidth="1"/>
    <col min="6" max="6" width="14.28515625" style="133" customWidth="1"/>
    <col min="7" max="7" width="13.42578125" style="133" customWidth="1"/>
    <col min="8" max="8" width="14.85546875" style="133" customWidth="1"/>
    <col min="9" max="9" width="14.140625" style="133" customWidth="1"/>
    <col min="10" max="10" width="13.140625" style="133" customWidth="1"/>
    <col min="11" max="11" width="14.140625" style="133" customWidth="1"/>
    <col min="12" max="12" width="11" style="13" customWidth="1"/>
    <col min="13" max="13" width="13.85546875" style="22" customWidth="1"/>
    <col min="14" max="15" width="1.5703125" style="21" customWidth="1"/>
    <col min="16" max="16" width="11.42578125" style="133"/>
    <col min="17" max="17" width="15.5703125" style="133" customWidth="1"/>
    <col min="18" max="18" width="17.140625" style="133" customWidth="1"/>
    <col min="19" max="19" width="6.7109375" style="133" customWidth="1"/>
    <col min="20" max="20" width="10.28515625" style="133" customWidth="1"/>
    <col min="21" max="22" width="10.140625" style="133" customWidth="1"/>
    <col min="23" max="23" width="6.42578125" style="133" customWidth="1"/>
    <col min="24" max="24" width="9.7109375" style="133" customWidth="1"/>
    <col min="25" max="26" width="10.140625" style="133" customWidth="1"/>
    <col min="27" max="27" width="6.28515625" style="133" hidden="1" customWidth="1"/>
    <col min="28" max="28" width="9.85546875" style="133" hidden="1" customWidth="1"/>
    <col min="29" max="30" width="10.140625" style="133" hidden="1" customWidth="1"/>
    <col min="31" max="31" width="7" style="133" customWidth="1"/>
    <col min="32" max="32" width="9.7109375" style="133" customWidth="1"/>
    <col min="33" max="34" width="10.140625" style="133" customWidth="1"/>
    <col min="35" max="35" width="7.42578125" style="133" customWidth="1"/>
    <col min="36" max="16384" width="11.42578125" style="133"/>
  </cols>
  <sheetData>
    <row r="1" spans="1:61" x14ac:dyDescent="0.2">
      <c r="A1" s="16"/>
      <c r="B1" s="16"/>
      <c r="C1" s="275"/>
      <c r="D1" s="159"/>
      <c r="E1" s="159"/>
      <c r="F1" s="159"/>
      <c r="G1" s="159"/>
      <c r="H1" s="159"/>
      <c r="I1" s="159"/>
      <c r="J1" s="159"/>
      <c r="K1" s="159"/>
      <c r="L1" s="15"/>
      <c r="M1" s="31"/>
      <c r="S1" s="159"/>
    </row>
    <row r="2" spans="1:61" x14ac:dyDescent="0.2">
      <c r="A2" s="84" t="s">
        <v>86</v>
      </c>
      <c r="B2" s="446"/>
      <c r="C2" s="495"/>
      <c r="D2" s="286"/>
      <c r="E2" s="286"/>
      <c r="F2" s="159"/>
      <c r="G2" s="159"/>
      <c r="H2" s="159"/>
      <c r="I2" s="159"/>
      <c r="J2" s="159"/>
      <c r="K2" s="159"/>
      <c r="L2" s="17"/>
      <c r="M2" s="32"/>
      <c r="P2" s="95"/>
      <c r="Q2" s="84" t="s">
        <v>86</v>
      </c>
      <c r="R2" s="1275" t="e">
        <f>#REF!</f>
        <v>#REF!</v>
      </c>
      <c r="S2" s="127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21"/>
      <c r="AF2" s="21"/>
      <c r="AG2" s="95"/>
      <c r="AH2" s="95"/>
    </row>
    <row r="3" spans="1:61" ht="15.75" customHeight="1" x14ac:dyDescent="0.2">
      <c r="A3" s="84" t="s">
        <v>94</v>
      </c>
      <c r="B3" s="441"/>
      <c r="C3" s="493"/>
      <c r="D3" s="287"/>
      <c r="E3" s="287"/>
      <c r="F3" s="161"/>
      <c r="G3" s="161"/>
      <c r="H3" s="159"/>
      <c r="I3" s="159"/>
      <c r="J3" s="159"/>
      <c r="K3" s="159"/>
      <c r="L3" s="17"/>
      <c r="M3" s="32"/>
      <c r="P3" s="95"/>
      <c r="Q3" s="84" t="s">
        <v>94</v>
      </c>
      <c r="R3" s="1278" t="e">
        <f>#REF!</f>
        <v>#REF!</v>
      </c>
      <c r="S3" s="1278"/>
      <c r="T3" s="288"/>
      <c r="U3" s="95"/>
      <c r="V3" s="95"/>
      <c r="W3" s="95"/>
      <c r="X3" s="1193" t="s">
        <v>214</v>
      </c>
      <c r="Y3" s="1193"/>
      <c r="Z3" s="1193"/>
      <c r="AA3" s="95"/>
      <c r="AB3" s="95"/>
      <c r="AC3" s="95"/>
      <c r="AD3" s="95"/>
      <c r="AE3" s="21"/>
      <c r="AF3" s="21"/>
      <c r="AG3" s="95"/>
      <c r="AH3" s="95"/>
    </row>
    <row r="4" spans="1:61" ht="15" customHeight="1" x14ac:dyDescent="0.2">
      <c r="A4" s="420" t="s">
        <v>132</v>
      </c>
      <c r="B4" s="441"/>
      <c r="C4" s="534"/>
      <c r="D4" s="161"/>
      <c r="F4" s="161"/>
      <c r="G4" s="161"/>
      <c r="H4" s="159"/>
      <c r="I4" s="159"/>
      <c r="J4" s="159"/>
      <c r="K4" s="159"/>
      <c r="L4" s="17"/>
      <c r="M4" s="32"/>
      <c r="P4" s="95"/>
      <c r="Q4" s="420" t="s">
        <v>132</v>
      </c>
      <c r="R4" s="900" t="e">
        <f>#REF!</f>
        <v>#REF!</v>
      </c>
      <c r="S4" s="534"/>
      <c r="T4" s="786"/>
      <c r="U4" s="95"/>
      <c r="V4" s="95"/>
      <c r="W4" s="95"/>
      <c r="X4" s="1193"/>
      <c r="Y4" s="1193"/>
      <c r="Z4" s="1193"/>
      <c r="AA4" s="95"/>
      <c r="AB4" s="95"/>
      <c r="AC4" s="95"/>
      <c r="AD4" s="95"/>
      <c r="AE4" s="21"/>
      <c r="AF4" s="21"/>
      <c r="AG4" s="95"/>
      <c r="AH4" s="95"/>
    </row>
    <row r="5" spans="1:61" ht="15.75" customHeight="1" x14ac:dyDescent="0.2">
      <c r="A5" s="175"/>
      <c r="B5" s="175"/>
      <c r="C5" s="173"/>
      <c r="D5" s="161"/>
      <c r="E5" s="724"/>
      <c r="F5" s="1193" t="s">
        <v>190</v>
      </c>
      <c r="G5" s="1193"/>
      <c r="H5" s="1193"/>
      <c r="I5" s="159"/>
      <c r="J5" s="159"/>
      <c r="K5" s="159"/>
      <c r="L5" s="17"/>
      <c r="M5" s="32"/>
      <c r="Q5" s="175"/>
      <c r="R5" s="173"/>
      <c r="S5" s="161"/>
      <c r="T5" s="21"/>
      <c r="U5" s="21"/>
      <c r="V5" s="21"/>
      <c r="W5" s="21"/>
      <c r="X5" s="1193"/>
      <c r="Y5" s="1193"/>
      <c r="Z5" s="1193"/>
      <c r="AA5" s="21"/>
      <c r="AB5" s="21"/>
      <c r="AC5" s="21"/>
      <c r="AD5" s="21"/>
      <c r="AE5" s="21"/>
      <c r="AF5" s="21"/>
      <c r="AG5" s="21"/>
      <c r="AH5" s="21"/>
    </row>
    <row r="6" spans="1:61" s="13" customFormat="1" ht="21" customHeight="1" x14ac:dyDescent="0.2">
      <c r="A6" s="84" t="s">
        <v>88</v>
      </c>
      <c r="B6" s="496"/>
      <c r="D6" s="98"/>
      <c r="E6" s="14"/>
      <c r="F6" s="1193"/>
      <c r="G6" s="1193"/>
      <c r="H6" s="1193"/>
      <c r="I6" s="15"/>
      <c r="J6" s="15"/>
      <c r="K6" s="15"/>
      <c r="M6" s="22"/>
      <c r="N6" s="21"/>
      <c r="O6" s="21"/>
      <c r="P6" s="21"/>
      <c r="Q6" s="84" t="s">
        <v>88</v>
      </c>
      <c r="R6" s="496" t="e">
        <f>#REF!</f>
        <v>#REF!</v>
      </c>
      <c r="S6" s="98"/>
      <c r="T6" s="21"/>
      <c r="U6" s="21"/>
      <c r="V6" s="21"/>
      <c r="W6" s="27"/>
      <c r="X6" s="1193"/>
      <c r="Y6" s="1193"/>
      <c r="Z6" s="1193"/>
      <c r="AA6" s="27"/>
      <c r="AB6" s="40"/>
      <c r="AC6" s="21"/>
      <c r="AD6" s="21"/>
      <c r="AE6" s="95"/>
      <c r="AF6" s="95"/>
      <c r="AG6" s="21"/>
      <c r="AH6" s="21"/>
      <c r="AI6" s="40"/>
      <c r="AJ6" s="21"/>
      <c r="AK6" s="21"/>
      <c r="AL6" s="21"/>
      <c r="AM6" s="21"/>
      <c r="AN6" s="21"/>
      <c r="AO6" s="21"/>
      <c r="AP6" s="97"/>
      <c r="AQ6" s="251"/>
      <c r="AR6" s="21"/>
      <c r="AS6" s="21"/>
      <c r="AT6" s="97"/>
      <c r="AU6" s="97"/>
      <c r="AV6" s="97"/>
      <c r="AW6" s="21"/>
      <c r="AX6" s="21"/>
      <c r="AY6" s="21"/>
      <c r="AZ6" s="21"/>
      <c r="BA6" s="21"/>
      <c r="BB6" s="21"/>
      <c r="BC6" s="21"/>
      <c r="BD6" s="14"/>
    </row>
    <row r="7" spans="1:61" s="13" customFormat="1" ht="21" customHeight="1" x14ac:dyDescent="0.2">
      <c r="A7" s="84" t="s">
        <v>89</v>
      </c>
      <c r="B7" s="497"/>
      <c r="D7" s="98"/>
      <c r="E7" s="23"/>
      <c r="F7" s="1193"/>
      <c r="G7" s="1193"/>
      <c r="H7" s="1193"/>
      <c r="I7" s="17"/>
      <c r="J7" s="17"/>
      <c r="K7" s="17"/>
      <c r="L7" s="16"/>
      <c r="M7" s="22"/>
      <c r="N7" s="21"/>
      <c r="O7" s="21"/>
      <c r="P7" s="35"/>
      <c r="Q7" s="84" t="s">
        <v>89</v>
      </c>
      <c r="R7" s="497" t="e">
        <f>#REF!</f>
        <v>#REF!</v>
      </c>
      <c r="S7" s="98"/>
      <c r="T7" s="21"/>
      <c r="U7" s="21"/>
      <c r="V7" s="21"/>
      <c r="W7" s="21"/>
      <c r="X7" s="1035"/>
      <c r="Y7" s="21"/>
      <c r="Z7" s="21"/>
      <c r="AA7" s="21"/>
      <c r="AB7" s="1035"/>
      <c r="AC7" s="21"/>
      <c r="AD7" s="21"/>
      <c r="AE7" s="102"/>
      <c r="AF7" s="1035"/>
      <c r="AG7" s="21"/>
      <c r="AH7" s="21"/>
      <c r="AI7" s="1036"/>
      <c r="AJ7" s="21"/>
      <c r="AK7" s="21"/>
      <c r="AL7" s="21"/>
      <c r="AM7" s="21"/>
      <c r="AN7" s="21"/>
      <c r="AO7" s="21"/>
      <c r="AP7" s="21"/>
      <c r="AQ7" s="27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14"/>
    </row>
    <row r="8" spans="1:61" s="13" customFormat="1" ht="21" customHeight="1" x14ac:dyDescent="0.2">
      <c r="A8" s="84" t="s">
        <v>90</v>
      </c>
      <c r="B8" s="533"/>
      <c r="D8" s="50"/>
      <c r="E8" s="23"/>
      <c r="F8" s="1193"/>
      <c r="G8" s="1193"/>
      <c r="H8" s="1193"/>
      <c r="I8" s="17"/>
      <c r="J8" s="17"/>
      <c r="K8" s="17"/>
      <c r="L8" s="16"/>
      <c r="M8" s="22"/>
      <c r="N8" s="21"/>
      <c r="O8" s="21"/>
      <c r="P8" s="21"/>
      <c r="Q8" s="84" t="s">
        <v>90</v>
      </c>
      <c r="R8" s="533" t="e">
        <f>#REF!</f>
        <v>#REF!</v>
      </c>
      <c r="S8" s="50"/>
      <c r="T8" s="21"/>
      <c r="U8" s="21"/>
      <c r="V8" s="21"/>
      <c r="W8" s="27"/>
      <c r="X8" s="40"/>
      <c r="Y8" s="21"/>
      <c r="Z8" s="21"/>
      <c r="AA8" s="27"/>
      <c r="AB8" s="40"/>
      <c r="AC8" s="21"/>
      <c r="AD8" s="21"/>
      <c r="AE8" s="95"/>
      <c r="AF8" s="95"/>
      <c r="AG8" s="21"/>
      <c r="AH8" s="21"/>
      <c r="AI8" s="40"/>
      <c r="AJ8" s="21"/>
      <c r="AK8" s="21"/>
      <c r="AL8" s="21"/>
      <c r="AM8" s="21"/>
      <c r="AN8" s="21"/>
      <c r="AO8" s="21"/>
      <c r="AP8" s="164"/>
      <c r="AQ8" s="252"/>
      <c r="AR8" s="21"/>
      <c r="AS8" s="21"/>
      <c r="AT8" s="164"/>
      <c r="AU8" s="21"/>
      <c r="AV8" s="21"/>
      <c r="AW8" s="21"/>
      <c r="AX8" s="21"/>
      <c r="AY8" s="21"/>
      <c r="AZ8" s="21"/>
      <c r="BA8" s="21"/>
      <c r="BB8" s="21"/>
      <c r="BC8" s="21"/>
      <c r="BD8" s="14"/>
      <c r="BH8" s="16"/>
      <c r="BI8" s="16"/>
    </row>
    <row r="9" spans="1:61" ht="15" customHeight="1" thickBot="1" x14ac:dyDescent="0.25">
      <c r="A9" s="159"/>
      <c r="B9" s="159"/>
      <c r="C9" s="159"/>
      <c r="D9" s="159"/>
      <c r="E9" s="159"/>
      <c r="F9" s="163"/>
      <c r="G9" s="159"/>
      <c r="H9" s="163"/>
      <c r="I9" s="163"/>
      <c r="J9" s="163"/>
      <c r="K9" s="163"/>
      <c r="L9" s="17"/>
      <c r="M9" s="32"/>
      <c r="S9" s="159"/>
    </row>
    <row r="10" spans="1:61" ht="25.5" customHeight="1" thickTop="1" thickBot="1" x14ac:dyDescent="0.25">
      <c r="C10" s="165"/>
      <c r="D10" s="165"/>
      <c r="E10" s="1217" t="s">
        <v>135</v>
      </c>
      <c r="F10" s="1218"/>
      <c r="G10" s="1219"/>
      <c r="H10" s="165"/>
      <c r="I10" s="165"/>
      <c r="J10" s="165"/>
      <c r="K10" s="165"/>
      <c r="L10" s="51"/>
      <c r="M10" s="51"/>
      <c r="N10" s="51"/>
      <c r="O10" s="51"/>
      <c r="S10" s="2"/>
      <c r="V10" s="1209" t="s">
        <v>135</v>
      </c>
      <c r="W10" s="1210"/>
      <c r="X10" s="1210"/>
      <c r="Y10" s="1210"/>
      <c r="Z10" s="1211"/>
      <c r="AB10" s="165"/>
      <c r="AE10" s="165"/>
      <c r="AF10" s="165"/>
    </row>
    <row r="11" spans="1:61" ht="15" customHeight="1" thickTop="1" x14ac:dyDescent="0.2">
      <c r="A11" s="159"/>
      <c r="B11" s="159"/>
      <c r="C11" s="163"/>
      <c r="D11" s="159"/>
      <c r="E11" s="159"/>
      <c r="F11" s="159"/>
      <c r="G11" s="159"/>
      <c r="H11" s="163"/>
      <c r="I11" s="159"/>
      <c r="J11" s="159"/>
      <c r="K11" s="159"/>
      <c r="L11" s="15"/>
      <c r="M11" s="31"/>
      <c r="S11" s="159"/>
    </row>
    <row r="12" spans="1:61" s="249" customFormat="1" ht="27" customHeight="1" thickBot="1" x14ac:dyDescent="0.25">
      <c r="A12" s="514" t="s">
        <v>1</v>
      </c>
      <c r="B12" s="536"/>
      <c r="C12" s="284"/>
      <c r="D12" s="267"/>
      <c r="E12" s="267"/>
      <c r="F12" s="267"/>
      <c r="G12" s="285"/>
      <c r="H12" s="250"/>
      <c r="I12" s="250"/>
      <c r="J12" s="250"/>
      <c r="K12" s="250"/>
      <c r="L12" s="55"/>
      <c r="M12" s="113"/>
      <c r="N12" s="131"/>
      <c r="O12" s="131"/>
      <c r="Q12" s="1312" t="s">
        <v>129</v>
      </c>
      <c r="R12" s="1312"/>
      <c r="S12" s="1212" t="s">
        <v>139</v>
      </c>
      <c r="T12" s="1213"/>
      <c r="U12" s="1213"/>
      <c r="V12" s="1214"/>
      <c r="W12" s="1212" t="s">
        <v>139</v>
      </c>
      <c r="X12" s="1213"/>
      <c r="Y12" s="1213"/>
      <c r="Z12" s="1214"/>
      <c r="AA12" s="1212" t="s">
        <v>139</v>
      </c>
      <c r="AB12" s="1213"/>
      <c r="AC12" s="1213"/>
      <c r="AD12" s="1214"/>
      <c r="AE12" s="1212" t="s">
        <v>139</v>
      </c>
      <c r="AF12" s="1213"/>
      <c r="AG12" s="1213"/>
      <c r="AH12" s="1214"/>
    </row>
    <row r="13" spans="1:61" s="9" customFormat="1" ht="18" customHeight="1" thickBot="1" x14ac:dyDescent="0.3">
      <c r="A13" s="12"/>
      <c r="B13" s="12"/>
      <c r="C13" s="390"/>
      <c r="D13" s="391"/>
      <c r="E13" s="11"/>
      <c r="F13" s="11"/>
      <c r="G13" s="12"/>
      <c r="H13" s="12"/>
      <c r="I13" s="12"/>
      <c r="J13" s="8"/>
      <c r="K13" s="8"/>
      <c r="N13" s="39"/>
      <c r="O13" s="39"/>
      <c r="S13" s="1313" t="s">
        <v>40</v>
      </c>
      <c r="T13" s="1314"/>
      <c r="U13" s="1314"/>
      <c r="V13" s="1315"/>
      <c r="W13" s="1313" t="s">
        <v>41</v>
      </c>
      <c r="X13" s="1314"/>
      <c r="Y13" s="1314"/>
      <c r="Z13" s="1315"/>
      <c r="AA13" s="1313" t="s">
        <v>121</v>
      </c>
      <c r="AB13" s="1314"/>
      <c r="AC13" s="1314"/>
      <c r="AD13" s="1315"/>
      <c r="AE13" s="1313" t="s">
        <v>42</v>
      </c>
      <c r="AF13" s="1314"/>
      <c r="AG13" s="1314"/>
      <c r="AH13" s="1314"/>
      <c r="AI13" s="1308" t="s">
        <v>141</v>
      </c>
      <c r="AJ13" s="1309"/>
    </row>
    <row r="14" spans="1:61" s="332" customFormat="1" ht="24" customHeight="1" thickBot="1" x14ac:dyDescent="0.3">
      <c r="A14" s="407" t="s">
        <v>177</v>
      </c>
      <c r="B14" s="387"/>
      <c r="C14" s="387"/>
      <c r="D14" s="387"/>
      <c r="E14" s="387"/>
      <c r="F14" s="387"/>
      <c r="G14" s="387"/>
      <c r="H14" s="387"/>
      <c r="I14" s="387"/>
      <c r="J14" s="1302" t="s">
        <v>122</v>
      </c>
      <c r="K14" s="1303"/>
      <c r="L14" s="1303"/>
      <c r="M14" s="1304"/>
      <c r="N14" s="730"/>
      <c r="O14" s="730"/>
      <c r="P14" s="407" t="s">
        <v>178</v>
      </c>
      <c r="Q14" s="765"/>
      <c r="R14" s="764"/>
      <c r="S14" s="1298" t="s">
        <v>147</v>
      </c>
      <c r="T14" s="1299"/>
      <c r="U14" s="1245" t="s">
        <v>122</v>
      </c>
      <c r="V14" s="1301"/>
      <c r="W14" s="1300" t="s">
        <v>147</v>
      </c>
      <c r="X14" s="1299"/>
      <c r="Y14" s="1245" t="s">
        <v>122</v>
      </c>
      <c r="Z14" s="1301"/>
      <c r="AA14" s="1300" t="s">
        <v>147</v>
      </c>
      <c r="AB14" s="1299"/>
      <c r="AC14" s="1245" t="s">
        <v>122</v>
      </c>
      <c r="AD14" s="1301"/>
      <c r="AE14" s="1300" t="s">
        <v>147</v>
      </c>
      <c r="AF14" s="1299"/>
      <c r="AG14" s="1245" t="s">
        <v>122</v>
      </c>
      <c r="AH14" s="1301"/>
      <c r="AI14" s="1310"/>
      <c r="AJ14" s="1311"/>
    </row>
    <row r="15" spans="1:61" s="351" customFormat="1" ht="54.75" customHeight="1" x14ac:dyDescent="0.25">
      <c r="A15" s="737" t="s">
        <v>25</v>
      </c>
      <c r="B15" s="1292" t="s">
        <v>8</v>
      </c>
      <c r="C15" s="1293"/>
      <c r="D15" s="738" t="s">
        <v>191</v>
      </c>
      <c r="E15" s="737" t="s">
        <v>9</v>
      </c>
      <c r="F15" s="737" t="s">
        <v>116</v>
      </c>
      <c r="G15" s="737" t="s">
        <v>143</v>
      </c>
      <c r="H15" s="737" t="s">
        <v>171</v>
      </c>
      <c r="I15" s="739" t="s">
        <v>142</v>
      </c>
      <c r="J15" s="740" t="s">
        <v>144</v>
      </c>
      <c r="K15" s="741" t="s">
        <v>172</v>
      </c>
      <c r="L15" s="742" t="s">
        <v>51</v>
      </c>
      <c r="M15" s="743" t="s">
        <v>19</v>
      </c>
      <c r="N15" s="731"/>
      <c r="O15" s="761"/>
      <c r="P15" s="352" t="s">
        <v>68</v>
      </c>
      <c r="Q15" s="352" t="s">
        <v>114</v>
      </c>
      <c r="R15" s="741" t="s">
        <v>8</v>
      </c>
      <c r="S15" s="778" t="s">
        <v>117</v>
      </c>
      <c r="T15" s="779" t="s">
        <v>50</v>
      </c>
      <c r="U15" s="780" t="s">
        <v>51</v>
      </c>
      <c r="V15" s="781" t="s">
        <v>146</v>
      </c>
      <c r="W15" s="782" t="s">
        <v>117</v>
      </c>
      <c r="X15" s="782" t="s">
        <v>50</v>
      </c>
      <c r="Y15" s="780" t="s">
        <v>51</v>
      </c>
      <c r="Z15" s="781" t="s">
        <v>146</v>
      </c>
      <c r="AA15" s="782" t="s">
        <v>117</v>
      </c>
      <c r="AB15" s="782" t="s">
        <v>50</v>
      </c>
      <c r="AC15" s="780" t="s">
        <v>51</v>
      </c>
      <c r="AD15" s="781" t="s">
        <v>146</v>
      </c>
      <c r="AE15" s="738" t="s">
        <v>117</v>
      </c>
      <c r="AF15" s="552" t="s">
        <v>50</v>
      </c>
      <c r="AG15" s="780" t="s">
        <v>51</v>
      </c>
      <c r="AH15" s="781" t="s">
        <v>146</v>
      </c>
      <c r="AI15" s="789" t="s">
        <v>149</v>
      </c>
      <c r="AJ15" s="404" t="s">
        <v>148</v>
      </c>
    </row>
    <row r="16" spans="1:61" s="248" customFormat="1" ht="18" customHeight="1" x14ac:dyDescent="0.2">
      <c r="A16" s="750"/>
      <c r="B16" s="1294"/>
      <c r="C16" s="1295"/>
      <c r="D16" s="751"/>
      <c r="E16" s="752">
        <v>0</v>
      </c>
      <c r="F16" s="750">
        <v>1</v>
      </c>
      <c r="G16" s="746">
        <f>E16/F16</f>
        <v>0</v>
      </c>
      <c r="H16" s="759">
        <v>12</v>
      </c>
      <c r="I16" s="748">
        <f>G16*H16</f>
        <v>0</v>
      </c>
      <c r="J16" s="734"/>
      <c r="K16" s="278"/>
      <c r="L16" s="725"/>
      <c r="M16" s="279"/>
      <c r="N16" s="732"/>
      <c r="O16" s="762"/>
      <c r="P16" s="428"/>
      <c r="Q16" s="801"/>
      <c r="R16" s="801"/>
      <c r="S16" s="802"/>
      <c r="T16" s="803" t="str">
        <f t="shared" ref="T16:T22" si="0">IF(E16&gt;0,S16*G16," ")</f>
        <v xml:space="preserve"> </v>
      </c>
      <c r="U16" s="770"/>
      <c r="V16" s="771"/>
      <c r="W16" s="807"/>
      <c r="X16" s="808"/>
      <c r="Y16" s="770"/>
      <c r="Z16" s="771"/>
      <c r="AA16" s="807"/>
      <c r="AB16" s="808"/>
      <c r="AC16" s="770"/>
      <c r="AD16" s="771"/>
      <c r="AE16" s="802"/>
      <c r="AF16" s="803"/>
      <c r="AG16" s="770"/>
      <c r="AH16" s="771"/>
      <c r="AI16" s="793">
        <f>S16+W16+AA16+AE16</f>
        <v>0</v>
      </c>
      <c r="AJ16" s="791">
        <f>U16+Y16+AC16+AG16</f>
        <v>0</v>
      </c>
    </row>
    <row r="17" spans="1:36" s="248" customFormat="1" ht="18" customHeight="1" x14ac:dyDescent="0.25">
      <c r="A17" s="753"/>
      <c r="B17" s="1296"/>
      <c r="C17" s="1297"/>
      <c r="D17" s="754"/>
      <c r="E17" s="755">
        <v>0</v>
      </c>
      <c r="F17" s="753">
        <v>1</v>
      </c>
      <c r="G17" s="747">
        <f>E17/F17</f>
        <v>0</v>
      </c>
      <c r="H17" s="760">
        <v>12</v>
      </c>
      <c r="I17" s="749">
        <f>G17*H17</f>
        <v>0</v>
      </c>
      <c r="J17" s="735"/>
      <c r="K17" s="280"/>
      <c r="L17" s="726"/>
      <c r="M17" s="281"/>
      <c r="N17" s="733"/>
      <c r="O17" s="763"/>
      <c r="P17" s="804"/>
      <c r="Q17" s="805"/>
      <c r="R17" s="805"/>
      <c r="S17" s="806"/>
      <c r="T17" s="612" t="str">
        <f t="shared" si="0"/>
        <v xml:space="preserve"> </v>
      </c>
      <c r="U17" s="772"/>
      <c r="V17" s="773"/>
      <c r="W17" s="809"/>
      <c r="X17" s="712" t="str">
        <f t="shared" ref="X17:X22" si="1">IF(E17&gt;0,W17*G17," ")</f>
        <v xml:space="preserve"> </v>
      </c>
      <c r="Y17" s="772"/>
      <c r="Z17" s="773"/>
      <c r="AA17" s="809"/>
      <c r="AB17" s="712"/>
      <c r="AC17" s="772"/>
      <c r="AD17" s="773"/>
      <c r="AE17" s="806"/>
      <c r="AF17" s="612" t="str">
        <f>IF(E18&gt;0,AE17*G17," ")</f>
        <v xml:space="preserve"> </v>
      </c>
      <c r="AG17" s="772"/>
      <c r="AH17" s="773"/>
      <c r="AI17" s="795">
        <f t="shared" ref="AI17:AI22" si="2">S17+W17+AA17+AE17</f>
        <v>0</v>
      </c>
      <c r="AJ17" s="185">
        <f t="shared" ref="AJ17:AJ22" si="3">U17+Y17+AC17+AG17</f>
        <v>0</v>
      </c>
    </row>
    <row r="18" spans="1:36" s="248" customFormat="1" ht="18" customHeight="1" x14ac:dyDescent="0.2">
      <c r="A18" s="753"/>
      <c r="B18" s="1296"/>
      <c r="C18" s="1297"/>
      <c r="D18" s="754"/>
      <c r="E18" s="755">
        <v>0</v>
      </c>
      <c r="F18" s="753">
        <v>1</v>
      </c>
      <c r="G18" s="747">
        <f t="shared" ref="G18:G22" si="4">E18/F18</f>
        <v>0</v>
      </c>
      <c r="H18" s="760">
        <v>1</v>
      </c>
      <c r="I18" s="749">
        <f t="shared" ref="I18:I22" si="5">G18*H18</f>
        <v>0</v>
      </c>
      <c r="J18" s="736"/>
      <c r="K18" s="797"/>
      <c r="L18" s="727"/>
      <c r="M18" s="282"/>
      <c r="N18" s="732"/>
      <c r="O18" s="762"/>
      <c r="P18" s="804"/>
      <c r="Q18" s="805"/>
      <c r="R18" s="805"/>
      <c r="S18" s="806"/>
      <c r="T18" s="612" t="str">
        <f t="shared" si="0"/>
        <v xml:space="preserve"> </v>
      </c>
      <c r="U18" s="772"/>
      <c r="V18" s="773"/>
      <c r="W18" s="809"/>
      <c r="X18" s="712" t="str">
        <f t="shared" si="1"/>
        <v xml:space="preserve"> </v>
      </c>
      <c r="Y18" s="772"/>
      <c r="Z18" s="773"/>
      <c r="AA18" s="809"/>
      <c r="AB18" s="712"/>
      <c r="AC18" s="772"/>
      <c r="AD18" s="773"/>
      <c r="AE18" s="806"/>
      <c r="AF18" s="612" t="str">
        <f>IF(E18&gt;0,AE18*G18," ")</f>
        <v xml:space="preserve"> </v>
      </c>
      <c r="AG18" s="772"/>
      <c r="AH18" s="773"/>
      <c r="AI18" s="795">
        <f t="shared" si="2"/>
        <v>0</v>
      </c>
      <c r="AJ18" s="185">
        <f t="shared" si="3"/>
        <v>0</v>
      </c>
    </row>
    <row r="19" spans="1:36" s="248" customFormat="1" ht="18" customHeight="1" x14ac:dyDescent="0.2">
      <c r="A19" s="753"/>
      <c r="B19" s="1296"/>
      <c r="C19" s="1297"/>
      <c r="D19" s="754"/>
      <c r="E19" s="755">
        <v>0</v>
      </c>
      <c r="F19" s="753">
        <v>1</v>
      </c>
      <c r="G19" s="747">
        <f t="shared" si="4"/>
        <v>0</v>
      </c>
      <c r="H19" s="760">
        <v>1</v>
      </c>
      <c r="I19" s="749">
        <f t="shared" si="5"/>
        <v>0</v>
      </c>
      <c r="J19" s="735"/>
      <c r="K19" s="280"/>
      <c r="L19" s="728"/>
      <c r="M19" s="283"/>
      <c r="N19" s="732"/>
      <c r="O19" s="762"/>
      <c r="P19" s="804"/>
      <c r="Q19" s="805"/>
      <c r="R19" s="805"/>
      <c r="S19" s="806"/>
      <c r="T19" s="612" t="str">
        <f t="shared" si="0"/>
        <v xml:space="preserve"> </v>
      </c>
      <c r="U19" s="772"/>
      <c r="V19" s="774"/>
      <c r="W19" s="809"/>
      <c r="X19" s="712" t="str">
        <f t="shared" si="1"/>
        <v xml:space="preserve"> </v>
      </c>
      <c r="Y19" s="772"/>
      <c r="Z19" s="774"/>
      <c r="AA19" s="809"/>
      <c r="AB19" s="712"/>
      <c r="AC19" s="772"/>
      <c r="AD19" s="774"/>
      <c r="AE19" s="806"/>
      <c r="AF19" s="612" t="str">
        <f>IF(E19&gt;0,AE19*G19," ")</f>
        <v xml:space="preserve"> </v>
      </c>
      <c r="AG19" s="772"/>
      <c r="AH19" s="774"/>
      <c r="AI19" s="795">
        <f t="shared" si="2"/>
        <v>0</v>
      </c>
      <c r="AJ19" s="787">
        <f t="shared" si="3"/>
        <v>0</v>
      </c>
    </row>
    <row r="20" spans="1:36" s="248" customFormat="1" ht="18" customHeight="1" x14ac:dyDescent="0.2">
      <c r="A20" s="753"/>
      <c r="B20" s="1296"/>
      <c r="C20" s="1297"/>
      <c r="D20" s="754"/>
      <c r="E20" s="755">
        <v>0</v>
      </c>
      <c r="F20" s="753">
        <v>1</v>
      </c>
      <c r="G20" s="747">
        <f t="shared" si="4"/>
        <v>0</v>
      </c>
      <c r="H20" s="760">
        <v>1</v>
      </c>
      <c r="I20" s="749">
        <f t="shared" si="5"/>
        <v>0</v>
      </c>
      <c r="J20" s="735"/>
      <c r="K20" s="280"/>
      <c r="L20" s="728"/>
      <c r="M20" s="283"/>
      <c r="N20" s="732"/>
      <c r="O20" s="762"/>
      <c r="P20" s="804"/>
      <c r="Q20" s="805"/>
      <c r="R20" s="805"/>
      <c r="S20" s="806"/>
      <c r="T20" s="612" t="str">
        <f t="shared" si="0"/>
        <v xml:space="preserve"> </v>
      </c>
      <c r="U20" s="772"/>
      <c r="V20" s="773"/>
      <c r="W20" s="809"/>
      <c r="X20" s="712" t="str">
        <f t="shared" si="1"/>
        <v xml:space="preserve"> </v>
      </c>
      <c r="Y20" s="772"/>
      <c r="Z20" s="773"/>
      <c r="AA20" s="809"/>
      <c r="AB20" s="712"/>
      <c r="AC20" s="772"/>
      <c r="AD20" s="773"/>
      <c r="AE20" s="806"/>
      <c r="AF20" s="612" t="str">
        <f>IF(E20&gt;0,AE20*G20," ")</f>
        <v xml:space="preserve"> </v>
      </c>
      <c r="AG20" s="772"/>
      <c r="AH20" s="773"/>
      <c r="AI20" s="795">
        <f t="shared" si="2"/>
        <v>0</v>
      </c>
      <c r="AJ20" s="272">
        <f t="shared" si="3"/>
        <v>0</v>
      </c>
    </row>
    <row r="21" spans="1:36" s="249" customFormat="1" ht="18" customHeight="1" x14ac:dyDescent="0.2">
      <c r="A21" s="753"/>
      <c r="B21" s="1296"/>
      <c r="C21" s="1297"/>
      <c r="D21" s="754"/>
      <c r="E21" s="755">
        <v>0</v>
      </c>
      <c r="F21" s="753">
        <v>1</v>
      </c>
      <c r="G21" s="747">
        <f t="shared" si="4"/>
        <v>0</v>
      </c>
      <c r="H21" s="760">
        <v>1</v>
      </c>
      <c r="I21" s="749">
        <f t="shared" si="5"/>
        <v>0</v>
      </c>
      <c r="J21" s="735"/>
      <c r="K21" s="280"/>
      <c r="L21" s="729"/>
      <c r="M21" s="283"/>
      <c r="N21" s="732"/>
      <c r="O21" s="762"/>
      <c r="P21" s="804"/>
      <c r="Q21" s="805"/>
      <c r="R21" s="805"/>
      <c r="S21" s="806"/>
      <c r="T21" s="612" t="str">
        <f t="shared" si="0"/>
        <v xml:space="preserve"> </v>
      </c>
      <c r="U21" s="772"/>
      <c r="V21" s="775"/>
      <c r="W21" s="809"/>
      <c r="X21" s="712" t="str">
        <f t="shared" si="1"/>
        <v xml:space="preserve"> </v>
      </c>
      <c r="Y21" s="772"/>
      <c r="Z21" s="775"/>
      <c r="AA21" s="809"/>
      <c r="AB21" s="712"/>
      <c r="AC21" s="772"/>
      <c r="AD21" s="775"/>
      <c r="AE21" s="806"/>
      <c r="AF21" s="612" t="str">
        <f>IF(E21&gt;0,AE21*G21," ")</f>
        <v xml:space="preserve"> </v>
      </c>
      <c r="AG21" s="772"/>
      <c r="AH21" s="775"/>
      <c r="AI21" s="790">
        <f t="shared" si="2"/>
        <v>0</v>
      </c>
      <c r="AJ21" s="185">
        <f t="shared" si="3"/>
        <v>0</v>
      </c>
    </row>
    <row r="22" spans="1:36" s="143" customFormat="1" ht="18" customHeight="1" thickBot="1" x14ac:dyDescent="0.25">
      <c r="A22" s="756"/>
      <c r="B22" s="1296"/>
      <c r="C22" s="1297"/>
      <c r="D22" s="757"/>
      <c r="E22" s="758">
        <v>0</v>
      </c>
      <c r="F22" s="753">
        <v>1</v>
      </c>
      <c r="G22" s="747">
        <f t="shared" si="4"/>
        <v>0</v>
      </c>
      <c r="H22" s="760">
        <v>1</v>
      </c>
      <c r="I22" s="749">
        <f t="shared" si="5"/>
        <v>0</v>
      </c>
      <c r="J22" s="812"/>
      <c r="K22" s="280"/>
      <c r="L22" s="728"/>
      <c r="M22" s="283"/>
      <c r="N22" s="732"/>
      <c r="O22" s="762"/>
      <c r="P22" s="804"/>
      <c r="Q22" s="805"/>
      <c r="R22" s="805"/>
      <c r="S22" s="806"/>
      <c r="T22" s="612" t="str">
        <f t="shared" si="0"/>
        <v xml:space="preserve"> </v>
      </c>
      <c r="U22" s="772"/>
      <c r="V22" s="776"/>
      <c r="W22" s="810"/>
      <c r="X22" s="712" t="str">
        <f t="shared" si="1"/>
        <v xml:space="preserve"> </v>
      </c>
      <c r="Y22" s="772"/>
      <c r="Z22" s="776"/>
      <c r="AA22" s="810"/>
      <c r="AB22" s="712"/>
      <c r="AC22" s="772"/>
      <c r="AD22" s="776"/>
      <c r="AE22" s="811"/>
      <c r="AF22" s="612" t="str">
        <f>IF(E22&gt;0,AE22*G22," ")</f>
        <v xml:space="preserve"> </v>
      </c>
      <c r="AG22" s="772"/>
      <c r="AH22" s="776"/>
      <c r="AI22" s="794">
        <f t="shared" si="2"/>
        <v>0</v>
      </c>
      <c r="AJ22" s="792">
        <f t="shared" si="3"/>
        <v>0</v>
      </c>
    </row>
    <row r="23" spans="1:36" s="329" customFormat="1" ht="23.25" customHeight="1" thickBot="1" x14ac:dyDescent="0.25">
      <c r="A23" s="1227" t="s">
        <v>145</v>
      </c>
      <c r="B23" s="1215"/>
      <c r="C23" s="1215"/>
      <c r="D23" s="1215"/>
      <c r="E23" s="1215"/>
      <c r="F23" s="1215"/>
      <c r="G23" s="1215"/>
      <c r="H23" s="1216"/>
      <c r="I23" s="744">
        <f>SUM(I16:I22)</f>
        <v>0</v>
      </c>
      <c r="J23" s="813"/>
      <c r="K23" s="798"/>
      <c r="L23" s="1047">
        <f>SUM(L16:L22)</f>
        <v>0</v>
      </c>
      <c r="M23" s="745"/>
      <c r="N23" s="733"/>
      <c r="O23" s="763"/>
      <c r="P23" s="1305" t="s">
        <v>145</v>
      </c>
      <c r="Q23" s="1306"/>
      <c r="R23" s="1307"/>
      <c r="S23" s="766"/>
      <c r="T23" s="784">
        <f>SUM(T16:T22)</f>
        <v>0</v>
      </c>
      <c r="U23" s="800">
        <f>SUM(U16:U22)</f>
        <v>0</v>
      </c>
      <c r="V23" s="777"/>
      <c r="W23" s="785"/>
      <c r="X23" s="767">
        <f>SUM(X16:X22)</f>
        <v>0</v>
      </c>
      <c r="Y23" s="799">
        <f>SUM(Y16:Y22)</f>
        <v>0</v>
      </c>
      <c r="Z23" s="783"/>
      <c r="AA23" s="769"/>
      <c r="AB23" s="784">
        <f>SUM(AB16:AB22)</f>
        <v>0</v>
      </c>
      <c r="AC23" s="799">
        <f>SUM(AC16:AC22)</f>
        <v>0</v>
      </c>
      <c r="AD23" s="783"/>
      <c r="AE23" s="768"/>
      <c r="AF23" s="784">
        <f>SUM(AF16:AF22)</f>
        <v>0</v>
      </c>
      <c r="AG23" s="799">
        <f>SUM(AG16:AG22)</f>
        <v>0</v>
      </c>
      <c r="AH23" s="783"/>
      <c r="AI23" s="796"/>
      <c r="AJ23" s="788">
        <f>SUM(AJ16:AJ22)</f>
        <v>0</v>
      </c>
    </row>
    <row r="24" spans="1:36" x14ac:dyDescent="0.2">
      <c r="A24" s="159"/>
      <c r="B24" s="159"/>
      <c r="C24" s="159"/>
      <c r="D24" s="159"/>
      <c r="E24" s="159"/>
      <c r="F24" s="159"/>
      <c r="G24" s="159"/>
      <c r="H24" s="159"/>
      <c r="I24" s="276"/>
      <c r="J24" s="276"/>
      <c r="K24" s="276"/>
      <c r="L24" s="15"/>
      <c r="M24" s="31"/>
      <c r="P24" s="143"/>
      <c r="Q24" s="143"/>
      <c r="R24" s="143"/>
      <c r="S24" s="277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6" x14ac:dyDescent="0.2">
      <c r="A25" s="268" t="s">
        <v>0</v>
      </c>
      <c r="B25" s="268"/>
      <c r="C25" s="269"/>
      <c r="D25" s="269"/>
      <c r="E25" s="269"/>
      <c r="F25" s="269"/>
      <c r="G25" s="159"/>
      <c r="H25" s="159"/>
      <c r="I25" s="159"/>
      <c r="J25" s="159"/>
      <c r="K25" s="159"/>
      <c r="P25" s="670" t="s">
        <v>73</v>
      </c>
      <c r="Q25" s="131"/>
      <c r="R25" s="131"/>
      <c r="S25" s="13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6" x14ac:dyDescent="0.2">
      <c r="A26" s="269" t="s">
        <v>192</v>
      </c>
      <c r="B26" s="269"/>
      <c r="C26" s="269"/>
      <c r="D26" s="269"/>
      <c r="E26" s="269"/>
      <c r="F26" s="269"/>
      <c r="G26" s="159"/>
      <c r="H26" s="159"/>
      <c r="I26" s="159"/>
      <c r="J26" s="159"/>
      <c r="K26" s="159"/>
      <c r="P26" s="132" t="s">
        <v>38</v>
      </c>
      <c r="Q26" s="131"/>
      <c r="R26" s="131"/>
      <c r="S26" s="142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6" x14ac:dyDescent="0.2">
      <c r="A27" s="269" t="s">
        <v>220</v>
      </c>
      <c r="B27" s="269"/>
      <c r="C27" s="269"/>
      <c r="D27" s="269"/>
      <c r="E27" s="269"/>
      <c r="F27" s="269"/>
      <c r="G27" s="159"/>
      <c r="H27" s="159"/>
      <c r="I27" s="159"/>
      <c r="J27" s="159"/>
      <c r="K27" s="159"/>
      <c r="P27" s="1106"/>
      <c r="Q27" s="1109"/>
      <c r="R27" s="1109"/>
      <c r="S27" s="1110"/>
      <c r="T27" s="111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6" x14ac:dyDescent="0.2">
      <c r="A28" s="269" t="s">
        <v>115</v>
      </c>
      <c r="B28" s="269"/>
      <c r="C28" s="269"/>
      <c r="D28" s="269"/>
      <c r="E28" s="269"/>
      <c r="F28" s="269"/>
      <c r="G28" s="159"/>
      <c r="H28" s="159"/>
      <c r="I28" s="159"/>
      <c r="J28" s="159"/>
      <c r="K28" s="159"/>
      <c r="L28" s="16"/>
      <c r="M28" s="24"/>
      <c r="P28" s="1106"/>
      <c r="Q28" s="1110"/>
      <c r="R28" s="1112"/>
      <c r="S28" s="1112"/>
      <c r="T28" s="111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F28" s="21"/>
      <c r="AG28" s="21"/>
      <c r="AH28" s="21"/>
      <c r="AI28" s="21"/>
    </row>
    <row r="29" spans="1:36" x14ac:dyDescent="0.2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21"/>
      <c r="M29" s="21"/>
      <c r="P29" s="1113"/>
      <c r="Q29" s="1114"/>
      <c r="R29" s="1114"/>
      <c r="S29" s="1115"/>
      <c r="T29" s="1116"/>
      <c r="U29" s="137"/>
      <c r="V29" s="137"/>
      <c r="W29" s="137"/>
      <c r="Y29" s="137"/>
      <c r="Z29" s="137"/>
      <c r="AA29" s="137"/>
      <c r="AC29" s="137"/>
      <c r="AD29" s="137"/>
      <c r="AF29" s="21"/>
      <c r="AG29" s="137"/>
      <c r="AH29" s="137"/>
    </row>
    <row r="30" spans="1:36" x14ac:dyDescent="0.2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21"/>
      <c r="M30" s="21"/>
      <c r="P30" s="136"/>
      <c r="Q30" s="137"/>
      <c r="R30" s="137"/>
      <c r="S30" s="138"/>
      <c r="T30" s="137"/>
      <c r="U30" s="137"/>
      <c r="V30" s="137"/>
      <c r="W30" s="137"/>
      <c r="Y30" s="137"/>
      <c r="Z30" s="137"/>
      <c r="AA30" s="137"/>
      <c r="AC30" s="137"/>
      <c r="AD30" s="137"/>
      <c r="AF30" s="21"/>
      <c r="AG30" s="137"/>
      <c r="AH30" s="137"/>
    </row>
    <row r="31" spans="1:36" x14ac:dyDescent="0.2">
      <c r="A31" s="159"/>
      <c r="B31" s="159"/>
      <c r="C31" s="159"/>
      <c r="D31" s="159"/>
      <c r="E31" s="159"/>
      <c r="F31" s="163"/>
      <c r="G31" s="159"/>
      <c r="H31" s="159"/>
      <c r="I31" s="159"/>
      <c r="J31" s="159"/>
      <c r="K31" s="159"/>
      <c r="L31" s="21"/>
      <c r="M31" s="21"/>
      <c r="P31" s="139"/>
      <c r="Q31" s="140"/>
      <c r="R31" s="140"/>
      <c r="S31" s="141"/>
      <c r="T31" s="137"/>
      <c r="U31" s="137"/>
      <c r="V31" s="137"/>
      <c r="W31" s="137"/>
      <c r="Y31" s="137"/>
      <c r="Z31" s="137"/>
      <c r="AA31" s="137"/>
      <c r="AC31" s="137"/>
      <c r="AD31" s="137"/>
      <c r="AF31" s="21"/>
      <c r="AG31" s="137"/>
      <c r="AH31" s="137"/>
    </row>
    <row r="32" spans="1:36" x14ac:dyDescent="0.2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21"/>
      <c r="M32" s="21"/>
      <c r="S32" s="159"/>
    </row>
    <row r="33" spans="1:19" x14ac:dyDescent="0.2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21"/>
      <c r="M33" s="21"/>
      <c r="S33" s="159"/>
    </row>
    <row r="34" spans="1:19" x14ac:dyDescent="0.2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21"/>
      <c r="M34" s="21"/>
      <c r="S34" s="159"/>
    </row>
    <row r="35" spans="1:19" x14ac:dyDescent="0.2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21"/>
      <c r="M35" s="21"/>
      <c r="S35" s="159"/>
    </row>
    <row r="36" spans="1:19" x14ac:dyDescent="0.2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21"/>
      <c r="M36" s="21"/>
      <c r="S36" s="159"/>
    </row>
    <row r="37" spans="1:19" x14ac:dyDescent="0.2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21"/>
      <c r="M37" s="21"/>
      <c r="S37" s="159"/>
    </row>
    <row r="38" spans="1:19" x14ac:dyDescent="0.2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21"/>
      <c r="M38" s="21"/>
      <c r="S38" s="159"/>
    </row>
    <row r="39" spans="1:19" x14ac:dyDescent="0.2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21"/>
      <c r="M39" s="21"/>
      <c r="S39" s="159"/>
    </row>
    <row r="40" spans="1:19" x14ac:dyDescent="0.2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21"/>
      <c r="M40" s="21"/>
      <c r="S40" s="159"/>
    </row>
    <row r="41" spans="1:19" x14ac:dyDescent="0.2">
      <c r="L41" s="21"/>
      <c r="M41" s="21"/>
    </row>
    <row r="42" spans="1:19" x14ac:dyDescent="0.2">
      <c r="L42" s="21"/>
      <c r="M42" s="21"/>
    </row>
    <row r="43" spans="1:19" x14ac:dyDescent="0.2">
      <c r="L43" s="21"/>
      <c r="M43" s="21"/>
    </row>
    <row r="44" spans="1:19" x14ac:dyDescent="0.2">
      <c r="L44" s="21"/>
      <c r="M44" s="21"/>
    </row>
    <row r="45" spans="1:19" x14ac:dyDescent="0.2">
      <c r="L45" s="21"/>
      <c r="M45" s="21"/>
    </row>
    <row r="46" spans="1:19" x14ac:dyDescent="0.2">
      <c r="L46" s="21"/>
      <c r="M46" s="21"/>
    </row>
    <row r="47" spans="1:19" x14ac:dyDescent="0.2">
      <c r="L47" s="21"/>
      <c r="M47" s="21"/>
    </row>
    <row r="48" spans="1:19" x14ac:dyDescent="0.2">
      <c r="L48" s="21"/>
      <c r="M48" s="21"/>
    </row>
    <row r="49" spans="12:13" x14ac:dyDescent="0.2">
      <c r="L49" s="21"/>
      <c r="M49" s="21"/>
    </row>
    <row r="50" spans="12:13" x14ac:dyDescent="0.2">
      <c r="L50" s="21"/>
      <c r="M50" s="21"/>
    </row>
    <row r="51" spans="12:13" x14ac:dyDescent="0.2">
      <c r="L51" s="21"/>
      <c r="M51" s="21"/>
    </row>
    <row r="52" spans="12:13" x14ac:dyDescent="0.2">
      <c r="L52" s="21"/>
      <c r="M52" s="21"/>
    </row>
    <row r="53" spans="12:13" x14ac:dyDescent="0.2">
      <c r="L53" s="21"/>
      <c r="M53" s="21"/>
    </row>
    <row r="54" spans="12:13" x14ac:dyDescent="0.2">
      <c r="L54" s="21"/>
      <c r="M54" s="21"/>
    </row>
    <row r="55" spans="12:13" x14ac:dyDescent="0.2">
      <c r="L55" s="21"/>
      <c r="M55" s="21"/>
    </row>
    <row r="56" spans="12:13" x14ac:dyDescent="0.2">
      <c r="L56" s="21"/>
      <c r="M56" s="21"/>
    </row>
    <row r="57" spans="12:13" x14ac:dyDescent="0.2">
      <c r="L57" s="21"/>
      <c r="M57" s="21"/>
    </row>
    <row r="58" spans="12:13" x14ac:dyDescent="0.2">
      <c r="L58" s="21"/>
      <c r="M58" s="21"/>
    </row>
    <row r="59" spans="12:13" x14ac:dyDescent="0.2">
      <c r="L59" s="21"/>
      <c r="M59" s="21"/>
    </row>
    <row r="60" spans="12:13" x14ac:dyDescent="0.2">
      <c r="L60" s="21"/>
      <c r="M60" s="21"/>
    </row>
    <row r="61" spans="12:13" x14ac:dyDescent="0.2">
      <c r="L61" s="21"/>
      <c r="M61" s="21"/>
    </row>
    <row r="62" spans="12:13" x14ac:dyDescent="0.2">
      <c r="L62" s="21"/>
      <c r="M62" s="21"/>
    </row>
    <row r="63" spans="12:13" x14ac:dyDescent="0.2">
      <c r="L63" s="21"/>
      <c r="M63" s="21"/>
    </row>
    <row r="64" spans="12:13" x14ac:dyDescent="0.2">
      <c r="L64" s="21"/>
      <c r="M64" s="21"/>
    </row>
    <row r="65" spans="11:13" x14ac:dyDescent="0.2">
      <c r="L65" s="21"/>
      <c r="M65" s="21"/>
    </row>
    <row r="66" spans="11:13" x14ac:dyDescent="0.2">
      <c r="L66" s="21"/>
      <c r="M66" s="21"/>
    </row>
    <row r="67" spans="11:13" x14ac:dyDescent="0.2">
      <c r="L67" s="21"/>
      <c r="M67" s="21"/>
    </row>
    <row r="68" spans="11:13" x14ac:dyDescent="0.2">
      <c r="L68" s="21"/>
      <c r="M68" s="21"/>
    </row>
    <row r="69" spans="11:13" x14ac:dyDescent="0.2">
      <c r="L69" s="21"/>
      <c r="M69" s="21"/>
    </row>
    <row r="70" spans="11:13" x14ac:dyDescent="0.2">
      <c r="L70" s="21"/>
      <c r="M70" s="21"/>
    </row>
    <row r="71" spans="11:13" x14ac:dyDescent="0.2">
      <c r="K71" s="21"/>
      <c r="L71" s="21"/>
      <c r="M71" s="21"/>
    </row>
    <row r="72" spans="11:13" x14ac:dyDescent="0.2">
      <c r="K72" s="21"/>
      <c r="L72" s="21"/>
      <c r="M72" s="21"/>
    </row>
    <row r="73" spans="11:13" x14ac:dyDescent="0.2">
      <c r="K73" s="21"/>
      <c r="L73" s="21"/>
      <c r="M73" s="21"/>
    </row>
    <row r="74" spans="11:13" x14ac:dyDescent="0.2">
      <c r="K74" s="21"/>
      <c r="L74" s="21"/>
      <c r="M74" s="21"/>
    </row>
    <row r="75" spans="11:13" x14ac:dyDescent="0.2">
      <c r="K75" s="21"/>
      <c r="L75" s="21"/>
      <c r="M75" s="21"/>
    </row>
    <row r="76" spans="11:13" x14ac:dyDescent="0.2">
      <c r="K76" s="21"/>
      <c r="L76" s="21"/>
      <c r="M76" s="21"/>
    </row>
    <row r="77" spans="11:13" x14ac:dyDescent="0.2">
      <c r="K77" s="21"/>
      <c r="L77" s="21"/>
      <c r="M77" s="21"/>
    </row>
    <row r="78" spans="11:13" x14ac:dyDescent="0.2">
      <c r="K78" s="21"/>
      <c r="L78" s="21"/>
      <c r="M78" s="21"/>
    </row>
    <row r="79" spans="11:13" x14ac:dyDescent="0.2">
      <c r="K79" s="21"/>
      <c r="L79" s="21"/>
      <c r="M79" s="21"/>
    </row>
    <row r="80" spans="11:13" x14ac:dyDescent="0.2">
      <c r="K80" s="21"/>
      <c r="L80" s="21"/>
      <c r="M80" s="21"/>
    </row>
    <row r="81" spans="11:13" x14ac:dyDescent="0.2">
      <c r="K81" s="21"/>
      <c r="L81" s="21"/>
      <c r="M81" s="21"/>
    </row>
    <row r="82" spans="11:13" x14ac:dyDescent="0.2">
      <c r="K82" s="21"/>
      <c r="L82" s="21"/>
      <c r="M82" s="21"/>
    </row>
    <row r="83" spans="11:13" x14ac:dyDescent="0.2">
      <c r="K83" s="21"/>
      <c r="L83" s="21"/>
      <c r="M83" s="21"/>
    </row>
    <row r="84" spans="11:13" x14ac:dyDescent="0.2">
      <c r="K84" s="21"/>
      <c r="L84" s="21"/>
      <c r="M84" s="21"/>
    </row>
    <row r="85" spans="11:13" x14ac:dyDescent="0.2">
      <c r="K85" s="21"/>
      <c r="L85" s="21"/>
      <c r="M85" s="21"/>
    </row>
    <row r="86" spans="11:13" x14ac:dyDescent="0.2">
      <c r="K86" s="21"/>
      <c r="L86" s="21"/>
      <c r="M86" s="21"/>
    </row>
    <row r="87" spans="11:13" x14ac:dyDescent="0.2">
      <c r="K87" s="21"/>
      <c r="L87" s="21"/>
      <c r="M87" s="21"/>
    </row>
    <row r="88" spans="11:13" x14ac:dyDescent="0.2">
      <c r="K88" s="21"/>
      <c r="L88" s="21"/>
      <c r="M88" s="21"/>
    </row>
    <row r="89" spans="11:13" x14ac:dyDescent="0.2">
      <c r="K89" s="21"/>
      <c r="L89" s="21"/>
      <c r="M89" s="21"/>
    </row>
    <row r="90" spans="11:13" x14ac:dyDescent="0.2">
      <c r="K90" s="21"/>
      <c r="L90" s="21"/>
      <c r="M90" s="21"/>
    </row>
    <row r="91" spans="11:13" x14ac:dyDescent="0.2">
      <c r="K91" s="21"/>
      <c r="L91" s="21"/>
      <c r="M91" s="21"/>
    </row>
    <row r="92" spans="11:13" x14ac:dyDescent="0.2">
      <c r="K92" s="21"/>
      <c r="L92" s="21"/>
      <c r="M92" s="21"/>
    </row>
    <row r="93" spans="11:13" x14ac:dyDescent="0.2">
      <c r="K93" s="21"/>
      <c r="L93" s="21"/>
      <c r="M93" s="21"/>
    </row>
    <row r="94" spans="11:13" x14ac:dyDescent="0.2">
      <c r="K94" s="21"/>
      <c r="L94" s="21"/>
      <c r="M94" s="21"/>
    </row>
    <row r="95" spans="11:13" x14ac:dyDescent="0.2">
      <c r="K95" s="21"/>
      <c r="L95" s="21"/>
      <c r="M95" s="21"/>
    </row>
    <row r="96" spans="11:13" x14ac:dyDescent="0.2">
      <c r="K96" s="21"/>
      <c r="L96" s="21"/>
      <c r="M96" s="21"/>
    </row>
    <row r="97" spans="11:13" x14ac:dyDescent="0.2">
      <c r="K97" s="21"/>
      <c r="L97" s="21"/>
      <c r="M97" s="21"/>
    </row>
    <row r="98" spans="11:13" x14ac:dyDescent="0.2">
      <c r="K98" s="21"/>
      <c r="L98" s="21"/>
      <c r="M98" s="21"/>
    </row>
    <row r="99" spans="11:13" x14ac:dyDescent="0.2">
      <c r="K99" s="21"/>
      <c r="L99" s="21"/>
      <c r="M99" s="21"/>
    </row>
    <row r="100" spans="11:13" x14ac:dyDescent="0.2">
      <c r="K100" s="21"/>
      <c r="L100" s="21"/>
      <c r="M100" s="21"/>
    </row>
    <row r="101" spans="11:13" x14ac:dyDescent="0.2">
      <c r="K101" s="21"/>
      <c r="L101" s="21"/>
      <c r="M101" s="21"/>
    </row>
    <row r="102" spans="11:13" x14ac:dyDescent="0.2">
      <c r="K102" s="21"/>
      <c r="L102" s="21"/>
      <c r="M102" s="21"/>
    </row>
    <row r="103" spans="11:13" x14ac:dyDescent="0.2">
      <c r="K103" s="21"/>
      <c r="L103" s="21"/>
      <c r="M103" s="21"/>
    </row>
    <row r="104" spans="11:13" x14ac:dyDescent="0.2">
      <c r="K104" s="21"/>
      <c r="L104" s="21"/>
      <c r="M104" s="21"/>
    </row>
    <row r="105" spans="11:13" x14ac:dyDescent="0.2">
      <c r="K105" s="21"/>
      <c r="L105" s="21"/>
      <c r="M105" s="21"/>
    </row>
    <row r="106" spans="11:13" x14ac:dyDescent="0.2">
      <c r="K106" s="21"/>
      <c r="L106" s="21"/>
      <c r="M106" s="21"/>
    </row>
    <row r="107" spans="11:13" x14ac:dyDescent="0.2">
      <c r="K107" s="21"/>
      <c r="L107" s="21"/>
      <c r="M107" s="21"/>
    </row>
    <row r="108" spans="11:13" x14ac:dyDescent="0.2">
      <c r="K108" s="21"/>
      <c r="L108" s="21"/>
      <c r="M108" s="21"/>
    </row>
    <row r="109" spans="11:13" x14ac:dyDescent="0.2">
      <c r="K109" s="21"/>
      <c r="L109" s="21"/>
      <c r="M109" s="21"/>
    </row>
    <row r="110" spans="11:13" x14ac:dyDescent="0.2">
      <c r="K110" s="21"/>
      <c r="L110" s="21"/>
      <c r="M110" s="21"/>
    </row>
    <row r="111" spans="11:13" x14ac:dyDescent="0.2">
      <c r="K111" s="21"/>
      <c r="L111" s="21"/>
      <c r="M111" s="21"/>
    </row>
    <row r="112" spans="11:13" x14ac:dyDescent="0.2">
      <c r="K112" s="21"/>
      <c r="L112" s="21"/>
      <c r="M112" s="21"/>
    </row>
    <row r="113" spans="11:13" x14ac:dyDescent="0.2">
      <c r="K113" s="21"/>
      <c r="L113" s="21"/>
      <c r="M113" s="21"/>
    </row>
    <row r="114" spans="11:13" x14ac:dyDescent="0.2">
      <c r="K114" s="21"/>
      <c r="L114" s="21"/>
      <c r="M114" s="21"/>
    </row>
    <row r="115" spans="11:13" x14ac:dyDescent="0.2">
      <c r="K115" s="21"/>
      <c r="L115" s="21"/>
      <c r="M115" s="21"/>
    </row>
    <row r="116" spans="11:13" x14ac:dyDescent="0.2">
      <c r="K116" s="21"/>
      <c r="L116" s="21"/>
      <c r="M116" s="21"/>
    </row>
    <row r="117" spans="11:13" x14ac:dyDescent="0.2">
      <c r="K117" s="21"/>
      <c r="L117" s="21"/>
      <c r="M117" s="21"/>
    </row>
    <row r="118" spans="11:13" x14ac:dyDescent="0.2">
      <c r="K118" s="21"/>
      <c r="L118" s="21"/>
      <c r="M118" s="21"/>
    </row>
    <row r="119" spans="11:13" x14ac:dyDescent="0.2">
      <c r="K119" s="21"/>
      <c r="L119" s="21"/>
      <c r="M119" s="21"/>
    </row>
    <row r="120" spans="11:13" x14ac:dyDescent="0.2">
      <c r="K120" s="21"/>
      <c r="L120" s="21"/>
      <c r="M120" s="21"/>
    </row>
    <row r="121" spans="11:13" x14ac:dyDescent="0.2">
      <c r="K121" s="21"/>
      <c r="L121" s="21"/>
      <c r="M121" s="21"/>
    </row>
    <row r="122" spans="11:13" x14ac:dyDescent="0.2">
      <c r="K122" s="21"/>
      <c r="L122" s="21"/>
      <c r="M122" s="21"/>
    </row>
    <row r="123" spans="11:13" x14ac:dyDescent="0.2">
      <c r="K123" s="21"/>
      <c r="L123" s="21"/>
      <c r="M123" s="21"/>
    </row>
    <row r="124" spans="11:13" x14ac:dyDescent="0.2">
      <c r="K124" s="21"/>
      <c r="L124" s="21"/>
      <c r="M124" s="21"/>
    </row>
    <row r="125" spans="11:13" x14ac:dyDescent="0.2">
      <c r="K125" s="21"/>
      <c r="L125" s="21"/>
      <c r="M125" s="21"/>
    </row>
    <row r="126" spans="11:13" x14ac:dyDescent="0.2">
      <c r="K126" s="21"/>
      <c r="L126" s="21"/>
      <c r="M126" s="21"/>
    </row>
    <row r="127" spans="11:13" x14ac:dyDescent="0.2">
      <c r="K127" s="21"/>
      <c r="L127" s="21"/>
      <c r="M127" s="21"/>
    </row>
    <row r="128" spans="11:13" x14ac:dyDescent="0.2">
      <c r="K128" s="21"/>
      <c r="L128" s="21"/>
      <c r="M128" s="21"/>
    </row>
    <row r="129" spans="11:13" x14ac:dyDescent="0.2">
      <c r="K129" s="21"/>
      <c r="L129" s="21"/>
      <c r="M129" s="21"/>
    </row>
    <row r="130" spans="11:13" x14ac:dyDescent="0.2">
      <c r="K130" s="21"/>
      <c r="L130" s="21"/>
      <c r="M130" s="21"/>
    </row>
    <row r="131" spans="11:13" x14ac:dyDescent="0.2">
      <c r="K131" s="21"/>
      <c r="L131" s="21"/>
      <c r="M131" s="21"/>
    </row>
    <row r="132" spans="11:13" x14ac:dyDescent="0.2">
      <c r="K132" s="21"/>
      <c r="L132" s="21"/>
      <c r="M132" s="21"/>
    </row>
    <row r="133" spans="11:13" x14ac:dyDescent="0.2">
      <c r="K133" s="21"/>
      <c r="L133" s="21"/>
      <c r="M133" s="21"/>
    </row>
    <row r="134" spans="11:13" x14ac:dyDescent="0.2">
      <c r="K134" s="21"/>
      <c r="L134" s="21"/>
      <c r="M134" s="21"/>
    </row>
    <row r="135" spans="11:13" x14ac:dyDescent="0.2">
      <c r="K135" s="21"/>
      <c r="L135" s="21"/>
      <c r="M135" s="21"/>
    </row>
    <row r="136" spans="11:13" x14ac:dyDescent="0.2">
      <c r="K136" s="21"/>
      <c r="L136" s="21"/>
      <c r="M136" s="21"/>
    </row>
    <row r="137" spans="11:13" x14ac:dyDescent="0.2">
      <c r="K137" s="21"/>
      <c r="L137" s="21"/>
      <c r="M137" s="21"/>
    </row>
    <row r="138" spans="11:13" x14ac:dyDescent="0.2">
      <c r="K138" s="21"/>
      <c r="L138" s="21"/>
      <c r="M138" s="21"/>
    </row>
    <row r="139" spans="11:13" x14ac:dyDescent="0.2">
      <c r="K139" s="21"/>
      <c r="L139" s="21"/>
      <c r="M139" s="21"/>
    </row>
    <row r="140" spans="11:13" x14ac:dyDescent="0.2">
      <c r="K140" s="21"/>
      <c r="L140" s="21"/>
      <c r="M140" s="21"/>
    </row>
    <row r="141" spans="11:13" x14ac:dyDescent="0.2">
      <c r="K141" s="21"/>
      <c r="L141" s="21"/>
      <c r="M141" s="21"/>
    </row>
    <row r="142" spans="11:13" x14ac:dyDescent="0.2">
      <c r="K142" s="21"/>
      <c r="L142" s="21"/>
      <c r="M142" s="21"/>
    </row>
    <row r="143" spans="11:13" x14ac:dyDescent="0.2">
      <c r="K143" s="21"/>
      <c r="L143" s="21"/>
      <c r="M143" s="21"/>
    </row>
    <row r="144" spans="11:13" x14ac:dyDescent="0.2">
      <c r="K144" s="21"/>
      <c r="L144" s="21"/>
      <c r="M144" s="21"/>
    </row>
    <row r="145" spans="11:13" x14ac:dyDescent="0.2">
      <c r="K145" s="21"/>
      <c r="L145" s="21"/>
      <c r="M145" s="21"/>
    </row>
    <row r="146" spans="11:13" x14ac:dyDescent="0.2">
      <c r="K146" s="21"/>
      <c r="L146" s="21"/>
      <c r="M146" s="21"/>
    </row>
    <row r="147" spans="11:13" x14ac:dyDescent="0.2">
      <c r="K147" s="21"/>
      <c r="L147" s="21"/>
      <c r="M147" s="21"/>
    </row>
    <row r="148" spans="11:13" x14ac:dyDescent="0.2">
      <c r="K148" s="21"/>
      <c r="L148" s="21"/>
      <c r="M148" s="21"/>
    </row>
    <row r="149" spans="11:13" x14ac:dyDescent="0.2">
      <c r="K149" s="21"/>
      <c r="L149" s="21"/>
      <c r="M149" s="21"/>
    </row>
    <row r="150" spans="11:13" x14ac:dyDescent="0.2">
      <c r="K150" s="21"/>
      <c r="L150" s="21"/>
      <c r="M150" s="21"/>
    </row>
    <row r="151" spans="11:13" x14ac:dyDescent="0.2">
      <c r="K151" s="21"/>
      <c r="L151" s="21"/>
      <c r="M151" s="21"/>
    </row>
    <row r="152" spans="11:13" x14ac:dyDescent="0.2">
      <c r="K152" s="21"/>
      <c r="L152" s="21"/>
      <c r="M152" s="21"/>
    </row>
    <row r="153" spans="11:13" x14ac:dyDescent="0.2">
      <c r="K153" s="21"/>
      <c r="L153" s="21"/>
      <c r="M153" s="21"/>
    </row>
    <row r="154" spans="11:13" x14ac:dyDescent="0.2">
      <c r="K154" s="21"/>
      <c r="L154" s="21"/>
      <c r="M154" s="21"/>
    </row>
    <row r="155" spans="11:13" x14ac:dyDescent="0.2">
      <c r="K155" s="21"/>
      <c r="L155" s="21"/>
      <c r="M155" s="21"/>
    </row>
    <row r="156" spans="11:13" x14ac:dyDescent="0.2">
      <c r="K156" s="21"/>
      <c r="L156" s="21"/>
      <c r="M156" s="21"/>
    </row>
    <row r="157" spans="11:13" x14ac:dyDescent="0.2">
      <c r="K157" s="21"/>
      <c r="L157" s="21"/>
      <c r="M157" s="21"/>
    </row>
    <row r="158" spans="11:13" x14ac:dyDescent="0.2">
      <c r="K158" s="21"/>
      <c r="L158" s="21"/>
      <c r="M158" s="21"/>
    </row>
    <row r="159" spans="11:13" x14ac:dyDescent="0.2">
      <c r="K159" s="21"/>
      <c r="L159" s="21"/>
      <c r="M159" s="21"/>
    </row>
    <row r="160" spans="11:13" x14ac:dyDescent="0.2">
      <c r="K160" s="21"/>
      <c r="L160" s="21"/>
      <c r="M160" s="21"/>
    </row>
    <row r="161" spans="11:13" x14ac:dyDescent="0.2">
      <c r="K161" s="21"/>
      <c r="L161" s="21"/>
      <c r="M161" s="21"/>
    </row>
  </sheetData>
  <mergeCells count="35">
    <mergeCell ref="F5:H8"/>
    <mergeCell ref="P23:R23"/>
    <mergeCell ref="AI13:AJ14"/>
    <mergeCell ref="Q12:R12"/>
    <mergeCell ref="S12:V12"/>
    <mergeCell ref="W12:Z12"/>
    <mergeCell ref="AA12:AD12"/>
    <mergeCell ref="AE12:AH12"/>
    <mergeCell ref="AG14:AH14"/>
    <mergeCell ref="AC14:AD14"/>
    <mergeCell ref="S13:V13"/>
    <mergeCell ref="W13:Z13"/>
    <mergeCell ref="AA13:AD13"/>
    <mergeCell ref="AE13:AH13"/>
    <mergeCell ref="W14:X14"/>
    <mergeCell ref="AA14:AB14"/>
    <mergeCell ref="J14:M14"/>
    <mergeCell ref="B18:C18"/>
    <mergeCell ref="B19:C19"/>
    <mergeCell ref="B20:C20"/>
    <mergeCell ref="U14:V14"/>
    <mergeCell ref="R2:S2"/>
    <mergeCell ref="R3:S3"/>
    <mergeCell ref="S14:T14"/>
    <mergeCell ref="AE14:AF14"/>
    <mergeCell ref="Y14:Z14"/>
    <mergeCell ref="V10:Z10"/>
    <mergeCell ref="X3:Z6"/>
    <mergeCell ref="A23:H23"/>
    <mergeCell ref="E10:G10"/>
    <mergeCell ref="B15:C15"/>
    <mergeCell ref="B16:C16"/>
    <mergeCell ref="B17:C17"/>
    <mergeCell ref="B21:C21"/>
    <mergeCell ref="B22:C22"/>
  </mergeCells>
  <conditionalFormatting sqref="AI16 AE16 AC16 AA16 W16 S16">
    <cfRule type="cellIs" dxfId="7" priority="7" operator="greaterThan">
      <formula>$K$16</formula>
    </cfRule>
  </conditionalFormatting>
  <conditionalFormatting sqref="AI17 AE17 AA17 W17 S17">
    <cfRule type="cellIs" dxfId="6" priority="6" operator="greaterThan">
      <formula>$K$17</formula>
    </cfRule>
  </conditionalFormatting>
  <conditionalFormatting sqref="AI18 AE18 AA18 W18 S18">
    <cfRule type="cellIs" dxfId="5" priority="5" operator="greaterThan">
      <formula>$K$18</formula>
    </cfRule>
  </conditionalFormatting>
  <conditionalFormatting sqref="AI19 AE19 AA19 W19 S19">
    <cfRule type="cellIs" dxfId="4" priority="4" operator="greaterThan">
      <formula>$K$19</formula>
    </cfRule>
  </conditionalFormatting>
  <conditionalFormatting sqref="AI20 AE20 AA20 W20 S20">
    <cfRule type="cellIs" dxfId="3" priority="3" operator="greaterThan">
      <formula>$K$20</formula>
    </cfRule>
  </conditionalFormatting>
  <conditionalFormatting sqref="AI21 AE21 AA21 W21 S21">
    <cfRule type="cellIs" dxfId="2" priority="2" operator="greaterThan">
      <formula>$K$21</formula>
    </cfRule>
  </conditionalFormatting>
  <conditionalFormatting sqref="AI22 AE22 AA22 W22 S22">
    <cfRule type="cellIs" dxfId="1" priority="1" operator="greaterThan">
      <formula>$K$22</formula>
    </cfRule>
  </conditionalFormatting>
  <dataValidations disablePrompts="1" count="2">
    <dataValidation type="list" allowBlank="1" showInputMessage="1" showErrorMessage="1" sqref="B12">
      <formula1>HT_TTC</formula1>
    </dataValidation>
    <dataValidation type="list" allowBlank="1" showInputMessage="1" showErrorMessage="1" sqref="AD16:AD22 V16:V22 AH16:AH22 Z16:Z22">
      <formula1>oui_non</formula1>
    </dataValidation>
  </dataValidations>
  <pageMargins left="0.23622047244094491" right="0.27559055118110237" top="0.35433070866141736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7"/>
  <sheetViews>
    <sheetView showGridLines="0" topLeftCell="A10" zoomScaleNormal="100" workbookViewId="0">
      <selection activeCell="B8" sqref="B8"/>
    </sheetView>
  </sheetViews>
  <sheetFormatPr baseColWidth="10" defaultColWidth="11.42578125" defaultRowHeight="14.25" x14ac:dyDescent="0.2"/>
  <cols>
    <col min="1" max="1" width="27.85546875" style="13" customWidth="1"/>
    <col min="2" max="2" width="31" style="13" customWidth="1"/>
    <col min="3" max="3" width="19.140625" style="13" customWidth="1"/>
    <col min="4" max="4" width="12.85546875" style="41" customWidth="1"/>
    <col min="5" max="5" width="8" style="13" customWidth="1"/>
    <col min="6" max="8" width="8.85546875" style="13" customWidth="1"/>
    <col min="9" max="9" width="12.140625" style="13" customWidth="1"/>
    <col min="10" max="10" width="14.7109375" style="13" customWidth="1"/>
    <col min="11" max="11" width="11.28515625" style="13" customWidth="1"/>
    <col min="12" max="18" width="10.5703125" style="13" customWidth="1"/>
    <col min="19" max="19" width="11" style="13" hidden="1" customWidth="1"/>
    <col min="20" max="22" width="9.7109375" style="13" hidden="1" customWidth="1"/>
    <col min="23" max="24" width="10.7109375" style="13" customWidth="1"/>
    <col min="25" max="25" width="10.140625" style="13" customWidth="1"/>
    <col min="26" max="27" width="11.42578125" style="13"/>
    <col min="28" max="28" width="23.7109375" style="13" customWidth="1"/>
    <col min="29" max="29" width="12.5703125" style="13" customWidth="1"/>
    <col min="30" max="30" width="11.42578125" style="13"/>
    <col min="31" max="31" width="23.7109375" style="13" customWidth="1"/>
    <col min="32" max="33" width="11.42578125" style="13"/>
    <col min="34" max="34" width="23.7109375" style="13" customWidth="1"/>
    <col min="35" max="35" width="11.42578125" style="13"/>
    <col min="36" max="36" width="5" style="13" customWidth="1"/>
    <col min="37" max="16384" width="11.42578125" style="13"/>
  </cols>
  <sheetData>
    <row r="1" spans="1:56" x14ac:dyDescent="0.2">
      <c r="A1" s="16"/>
      <c r="B1" s="16"/>
      <c r="E1" s="16"/>
      <c r="F1" s="93"/>
      <c r="G1" s="15"/>
      <c r="H1" s="93"/>
      <c r="I1" s="15"/>
      <c r="J1" s="15"/>
      <c r="K1" s="32"/>
      <c r="L1" s="1048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56" x14ac:dyDescent="0.2">
      <c r="A2" s="1165" t="s">
        <v>86</v>
      </c>
      <c r="B2" s="79"/>
      <c r="C2" s="1167"/>
      <c r="D2" s="42"/>
      <c r="E2" s="16"/>
      <c r="F2" s="94"/>
      <c r="G2" s="17"/>
      <c r="H2" s="94"/>
      <c r="I2" s="17"/>
      <c r="J2" s="17"/>
      <c r="K2" s="21"/>
      <c r="L2" s="21"/>
      <c r="M2" s="21"/>
      <c r="N2" s="37"/>
      <c r="O2" s="37"/>
      <c r="P2" s="37"/>
      <c r="Q2" s="37"/>
      <c r="R2" s="21"/>
      <c r="S2" s="37"/>
      <c r="T2" s="37"/>
      <c r="U2" s="37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 x14ac:dyDescent="0.2">
      <c r="A3" s="1165" t="s">
        <v>94</v>
      </c>
      <c r="B3" s="80"/>
      <c r="C3" s="1167"/>
      <c r="D3" s="42"/>
      <c r="E3" s="16"/>
      <c r="F3" s="94"/>
      <c r="G3" s="17"/>
      <c r="H3" s="94"/>
      <c r="I3" s="17"/>
      <c r="J3" s="17"/>
      <c r="K3" s="21"/>
      <c r="L3" s="1356"/>
      <c r="M3" s="1356"/>
      <c r="N3" s="1356"/>
      <c r="O3" s="95"/>
      <c r="P3" s="95"/>
      <c r="Q3" s="95"/>
      <c r="R3" s="21"/>
      <c r="S3" s="95"/>
      <c r="T3" s="95"/>
      <c r="U3" s="95"/>
      <c r="V3" s="21"/>
      <c r="W3" s="1193" t="s">
        <v>216</v>
      </c>
      <c r="X3" s="1193"/>
      <c r="Y3" s="1193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56" x14ac:dyDescent="0.2">
      <c r="A4" s="1165" t="s">
        <v>132</v>
      </c>
      <c r="B4" s="80"/>
      <c r="C4" s="1167"/>
      <c r="D4" s="42"/>
      <c r="E4" s="16"/>
      <c r="F4" s="94"/>
      <c r="G4" s="17"/>
      <c r="H4" s="94"/>
      <c r="I4" s="17"/>
      <c r="J4" s="17"/>
      <c r="K4" s="21"/>
      <c r="L4" s="1356"/>
      <c r="M4" s="1356"/>
      <c r="N4" s="1356"/>
      <c r="O4" s="95"/>
      <c r="P4" s="95"/>
      <c r="Q4" s="95"/>
      <c r="R4" s="21"/>
      <c r="S4" s="95"/>
      <c r="T4" s="95"/>
      <c r="U4" s="95"/>
      <c r="V4" s="21"/>
      <c r="W4" s="1193"/>
      <c r="X4" s="1193"/>
      <c r="Y4" s="1193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1:56" ht="7.5" customHeight="1" x14ac:dyDescent="0.2">
      <c r="A5" s="85"/>
      <c r="B5" s="83"/>
      <c r="C5" s="45"/>
      <c r="D5" s="43"/>
      <c r="E5" s="16"/>
      <c r="F5" s="36"/>
      <c r="G5" s="17"/>
      <c r="H5" s="94"/>
      <c r="I5" s="17"/>
      <c r="J5" s="17"/>
      <c r="K5" s="21"/>
      <c r="L5" s="1171"/>
      <c r="M5" s="1171"/>
      <c r="N5" s="1171"/>
      <c r="O5" s="95"/>
      <c r="P5" s="95"/>
      <c r="Q5" s="95"/>
      <c r="R5" s="21"/>
      <c r="S5" s="95"/>
      <c r="T5" s="95"/>
      <c r="U5" s="95"/>
      <c r="V5" s="21"/>
      <c r="W5" s="1193"/>
      <c r="X5" s="1193"/>
      <c r="Y5" s="1193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1:56" ht="21" customHeight="1" x14ac:dyDescent="0.2">
      <c r="A6" s="1165" t="s">
        <v>88</v>
      </c>
      <c r="B6" s="496"/>
      <c r="C6" s="1172"/>
      <c r="D6" s="1193" t="s">
        <v>190</v>
      </c>
      <c r="E6" s="1193"/>
      <c r="F6" s="1193"/>
      <c r="G6" s="15"/>
      <c r="K6" s="21"/>
      <c r="L6" s="96"/>
      <c r="M6" s="21"/>
      <c r="N6" s="21"/>
      <c r="O6" s="97"/>
      <c r="P6" s="97"/>
      <c r="Q6" s="97"/>
      <c r="R6" s="21"/>
      <c r="S6" s="97"/>
      <c r="T6" s="97"/>
      <c r="U6" s="97"/>
      <c r="V6" s="21"/>
      <c r="W6" s="1193"/>
      <c r="X6" s="1193"/>
      <c r="Y6" s="1193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</row>
    <row r="7" spans="1:56" ht="13.9" customHeight="1" x14ac:dyDescent="0.2">
      <c r="A7" s="1165" t="s">
        <v>89</v>
      </c>
      <c r="B7" s="497"/>
      <c r="C7" s="1172"/>
      <c r="D7" s="1193"/>
      <c r="E7" s="1193"/>
      <c r="F7" s="1193"/>
      <c r="G7" s="17"/>
      <c r="I7" s="1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</row>
    <row r="8" spans="1:56" ht="13.9" customHeight="1" x14ac:dyDescent="0.2">
      <c r="A8" s="1165" t="s">
        <v>90</v>
      </c>
      <c r="B8" s="463"/>
      <c r="C8" s="50"/>
      <c r="D8" s="1193"/>
      <c r="E8" s="1193"/>
      <c r="F8" s="1193"/>
      <c r="G8" s="17"/>
      <c r="I8" s="16"/>
      <c r="K8" s="21"/>
      <c r="L8" s="1357"/>
      <c r="M8" s="1357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56" ht="32.25" customHeight="1" x14ac:dyDescent="0.2">
      <c r="A9" s="421" t="s">
        <v>197</v>
      </c>
      <c r="B9" s="1095">
        <f>'7-Ressources'!E21</f>
        <v>0</v>
      </c>
      <c r="C9" s="35"/>
      <c r="D9" s="1193"/>
      <c r="E9" s="1193"/>
      <c r="F9" s="1193"/>
      <c r="G9" s="17"/>
      <c r="H9" s="94"/>
      <c r="I9" s="17"/>
      <c r="J9" s="17"/>
      <c r="K9" s="21"/>
      <c r="L9" s="1172"/>
      <c r="M9" s="117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</row>
    <row r="10" spans="1:56" ht="4.5" customHeight="1" thickBot="1" x14ac:dyDescent="0.25">
      <c r="A10" s="1167"/>
      <c r="B10" s="99"/>
      <c r="C10" s="21"/>
      <c r="D10" s="44"/>
      <c r="E10" s="21"/>
      <c r="F10" s="36"/>
      <c r="G10" s="21"/>
      <c r="H10" s="36"/>
      <c r="I10" s="21"/>
      <c r="J10" s="21"/>
      <c r="K10" s="21"/>
      <c r="L10" s="1172"/>
      <c r="M10" s="117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</row>
    <row r="11" spans="1:56" ht="30" customHeight="1" thickTop="1" thickBot="1" x14ac:dyDescent="0.25">
      <c r="A11" s="51"/>
      <c r="B11" s="51"/>
      <c r="C11" s="1279" t="s">
        <v>75</v>
      </c>
      <c r="D11" s="1280"/>
      <c r="E11" s="1280"/>
      <c r="F11" s="1280"/>
      <c r="G11" s="1280"/>
      <c r="H11" s="1281"/>
      <c r="I11" s="51"/>
      <c r="J11" s="51"/>
      <c r="K11" s="51"/>
      <c r="L11" s="50"/>
      <c r="M11" s="50"/>
      <c r="N11" s="21"/>
      <c r="O11" s="1336" t="s">
        <v>75</v>
      </c>
      <c r="P11" s="1337"/>
      <c r="Q11" s="1337"/>
      <c r="R11" s="1337"/>
      <c r="S11" s="1337"/>
      <c r="T11" s="1337"/>
      <c r="U11" s="1337"/>
      <c r="V11" s="1337"/>
      <c r="W11" s="1337"/>
      <c r="X11" s="1338"/>
      <c r="AA11" s="51"/>
      <c r="AB11" s="21"/>
      <c r="AC11" s="21"/>
      <c r="AD11" s="21"/>
      <c r="AE11" s="100"/>
      <c r="AF11" s="100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56" ht="15" thickTop="1" x14ac:dyDescent="0.2">
      <c r="A12" s="15"/>
      <c r="B12" s="15"/>
      <c r="C12" s="15"/>
      <c r="D12" s="101"/>
      <c r="E12" s="15"/>
      <c r="F12" s="15"/>
      <c r="G12" s="15"/>
      <c r="H12" s="15"/>
      <c r="I12" s="15"/>
      <c r="J12" s="15"/>
      <c r="K12" s="32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</row>
    <row r="13" spans="1:56" ht="15.75" customHeight="1" x14ac:dyDescent="0.2">
      <c r="A13" s="117" t="s">
        <v>198</v>
      </c>
      <c r="B13" s="17"/>
      <c r="C13" s="15"/>
      <c r="E13" s="15"/>
      <c r="F13" s="15"/>
      <c r="G13" s="15"/>
      <c r="H13" s="15"/>
      <c r="I13" s="15"/>
      <c r="J13" s="31"/>
      <c r="K13" s="21"/>
      <c r="L13" s="21"/>
      <c r="M13" s="21"/>
      <c r="N13" s="21"/>
      <c r="O13" s="21"/>
      <c r="P13" s="21"/>
      <c r="Q13" s="1339"/>
      <c r="R13" s="1339"/>
      <c r="S13" s="21"/>
      <c r="T13" s="21"/>
      <c r="U13" s="1339"/>
      <c r="V13" s="1339"/>
      <c r="W13" s="1167"/>
      <c r="X13" s="102"/>
      <c r="Y13" s="1167"/>
      <c r="Z13" s="21"/>
      <c r="AA13" s="21"/>
      <c r="AB13" s="21"/>
      <c r="AC13" s="34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ht="24.75" customHeight="1" x14ac:dyDescent="0.2">
      <c r="A14" s="1340" t="s">
        <v>95</v>
      </c>
      <c r="B14" s="1341"/>
      <c r="C14" s="56"/>
      <c r="J14" s="22"/>
      <c r="K14" s="21"/>
      <c r="L14" s="1335"/>
      <c r="M14" s="1335"/>
      <c r="N14" s="1335"/>
      <c r="O14" s="1168"/>
      <c r="P14" s="350"/>
      <c r="Q14" s="1168"/>
      <c r="R14" s="21"/>
      <c r="S14" s="1168"/>
      <c r="T14" s="350"/>
      <c r="U14" s="1168"/>
      <c r="V14" s="21"/>
      <c r="W14" s="21"/>
      <c r="X14" s="21"/>
      <c r="Y14" s="21"/>
      <c r="Z14" s="21"/>
      <c r="AA14" s="21"/>
      <c r="AB14" s="21"/>
      <c r="AC14" s="14"/>
    </row>
    <row r="15" spans="1:56" ht="6.75" customHeight="1" x14ac:dyDescent="0.25">
      <c r="A15" s="103"/>
      <c r="B15" s="104"/>
      <c r="K15" s="32"/>
      <c r="L15" s="1048"/>
      <c r="M15" s="853"/>
      <c r="N15" s="853"/>
      <c r="O15" s="854"/>
      <c r="P15" s="15"/>
      <c r="Q15" s="15"/>
      <c r="R15" s="15"/>
      <c r="S15" s="854"/>
      <c r="T15" s="15"/>
      <c r="U15" s="15"/>
      <c r="V15" s="15"/>
      <c r="W15" s="15"/>
      <c r="X15" s="15"/>
      <c r="Y15" s="15"/>
      <c r="Z15" s="15"/>
      <c r="AA15" s="15"/>
      <c r="AB15" s="15"/>
    </row>
    <row r="16" spans="1:56" ht="6.75" customHeight="1" thickBot="1" x14ac:dyDescent="0.3">
      <c r="A16" s="103"/>
      <c r="B16" s="105"/>
      <c r="C16" s="105"/>
      <c r="F16" s="16"/>
      <c r="G16" s="16"/>
      <c r="H16" s="16"/>
      <c r="I16" s="16"/>
      <c r="J16" s="16"/>
      <c r="K16" s="1049"/>
      <c r="L16" s="3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7" ht="22.15" customHeight="1" thickBot="1" x14ac:dyDescent="0.3">
      <c r="A17" s="103"/>
      <c r="B17" s="105"/>
      <c r="C17" s="105"/>
      <c r="F17" s="16"/>
      <c r="G17" s="16"/>
      <c r="H17" s="16"/>
      <c r="I17" s="16"/>
      <c r="J17" s="16"/>
      <c r="K17" s="1170" t="s">
        <v>199</v>
      </c>
      <c r="L17" s="1329" t="s">
        <v>40</v>
      </c>
      <c r="M17" s="1330"/>
      <c r="N17" s="1331"/>
      <c r="O17" s="1329" t="s">
        <v>41</v>
      </c>
      <c r="P17" s="1330"/>
      <c r="Q17" s="1330"/>
      <c r="R17" s="1331"/>
      <c r="S17" s="1329" t="s">
        <v>121</v>
      </c>
      <c r="T17" s="1330"/>
      <c r="U17" s="1330"/>
      <c r="V17" s="1331"/>
      <c r="W17" s="1329" t="s">
        <v>42</v>
      </c>
      <c r="X17" s="1330"/>
      <c r="Y17" s="1331"/>
      <c r="Z17" s="14"/>
    </row>
    <row r="18" spans="1:27" s="821" customFormat="1" ht="22.5" customHeight="1" x14ac:dyDescent="0.25">
      <c r="A18" s="822"/>
      <c r="B18" s="823"/>
      <c r="C18" s="823"/>
      <c r="D18" s="824"/>
      <c r="E18" s="826"/>
      <c r="F18" s="1354" t="s">
        <v>200</v>
      </c>
      <c r="G18" s="1354"/>
      <c r="H18" s="1355"/>
      <c r="I18" s="1302" t="s">
        <v>122</v>
      </c>
      <c r="J18" s="1304"/>
      <c r="K18" s="861" t="s">
        <v>147</v>
      </c>
      <c r="L18" s="866" t="s">
        <v>147</v>
      </c>
      <c r="M18" s="1332" t="s">
        <v>122</v>
      </c>
      <c r="N18" s="1333"/>
      <c r="O18" s="877" t="s">
        <v>147</v>
      </c>
      <c r="P18" s="1332" t="s">
        <v>122</v>
      </c>
      <c r="Q18" s="1334"/>
      <c r="R18" s="1333"/>
      <c r="S18" s="877" t="s">
        <v>147</v>
      </c>
      <c r="T18" s="1332" t="s">
        <v>122</v>
      </c>
      <c r="U18" s="1334"/>
      <c r="V18" s="1333"/>
      <c r="W18" s="866" t="s">
        <v>147</v>
      </c>
      <c r="X18" s="1332" t="s">
        <v>122</v>
      </c>
      <c r="Y18" s="1333"/>
      <c r="Z18" s="1303" t="s">
        <v>122</v>
      </c>
      <c r="AA18" s="1304"/>
    </row>
    <row r="19" spans="1:27" s="821" customFormat="1" ht="50.25" customHeight="1" x14ac:dyDescent="0.2">
      <c r="A19" s="127" t="s">
        <v>25</v>
      </c>
      <c r="B19" s="127" t="s">
        <v>201</v>
      </c>
      <c r="C19" s="819" t="s">
        <v>202</v>
      </c>
      <c r="D19" s="820" t="s">
        <v>203</v>
      </c>
      <c r="E19" s="127" t="s">
        <v>16</v>
      </c>
      <c r="F19" s="827" t="s">
        <v>204</v>
      </c>
      <c r="G19" s="827" t="s">
        <v>205</v>
      </c>
      <c r="H19" s="828" t="s">
        <v>206</v>
      </c>
      <c r="I19" s="829" t="s">
        <v>51</v>
      </c>
      <c r="J19" s="830" t="s">
        <v>19</v>
      </c>
      <c r="K19" s="862" t="s">
        <v>151</v>
      </c>
      <c r="L19" s="402" t="s">
        <v>48</v>
      </c>
      <c r="M19" s="385" t="s">
        <v>47</v>
      </c>
      <c r="N19" s="403" t="s">
        <v>43</v>
      </c>
      <c r="O19" s="402" t="s">
        <v>49</v>
      </c>
      <c r="P19" s="424" t="s">
        <v>47</v>
      </c>
      <c r="Q19" s="425" t="s">
        <v>43</v>
      </c>
      <c r="R19" s="830" t="s">
        <v>44</v>
      </c>
      <c r="S19" s="402" t="s">
        <v>49</v>
      </c>
      <c r="T19" s="424" t="s">
        <v>47</v>
      </c>
      <c r="U19" s="425" t="s">
        <v>43</v>
      </c>
      <c r="V19" s="830" t="s">
        <v>150</v>
      </c>
      <c r="W19" s="402" t="s">
        <v>49</v>
      </c>
      <c r="X19" s="385" t="s">
        <v>47</v>
      </c>
      <c r="Y19" s="403" t="s">
        <v>43</v>
      </c>
      <c r="Z19" s="1166" t="s">
        <v>45</v>
      </c>
      <c r="AA19" s="403" t="s">
        <v>46</v>
      </c>
    </row>
    <row r="20" spans="1:27" s="821" customFormat="1" ht="15.75" customHeight="1" x14ac:dyDescent="0.2">
      <c r="A20" s="831" t="s">
        <v>20</v>
      </c>
      <c r="B20" s="832"/>
      <c r="C20" s="832"/>
      <c r="D20" s="833"/>
      <c r="E20" s="832"/>
      <c r="F20" s="832"/>
      <c r="G20" s="832"/>
      <c r="H20" s="832"/>
      <c r="I20" s="834"/>
      <c r="J20" s="835"/>
      <c r="K20" s="863"/>
      <c r="L20" s="857"/>
      <c r="M20" s="856"/>
      <c r="N20" s="867"/>
      <c r="O20" s="416"/>
      <c r="P20" s="855"/>
      <c r="Q20" s="417"/>
      <c r="R20" s="867"/>
      <c r="S20" s="416"/>
      <c r="T20" s="855"/>
      <c r="U20" s="417"/>
      <c r="V20" s="867"/>
      <c r="W20" s="857"/>
      <c r="X20" s="856"/>
      <c r="Y20" s="858"/>
      <c r="Z20" s="855"/>
      <c r="AA20" s="858"/>
    </row>
    <row r="21" spans="1:27" ht="33" customHeight="1" x14ac:dyDescent="0.2">
      <c r="A21" s="118" t="s">
        <v>26</v>
      </c>
      <c r="B21" s="121" t="s">
        <v>207</v>
      </c>
      <c r="C21" s="842"/>
      <c r="D21" s="847">
        <f>'1-Prestations externes'!$H$35</f>
        <v>0</v>
      </c>
      <c r="E21" s="848" t="e">
        <f>D21/D27</f>
        <v>#DIV/0!</v>
      </c>
      <c r="F21" s="842"/>
      <c r="G21" s="842"/>
      <c r="H21" s="842"/>
      <c r="I21" s="852">
        <f>'1-Prestations externes'!$J$35</f>
        <v>0</v>
      </c>
      <c r="J21" s="108"/>
      <c r="K21" s="864"/>
      <c r="L21" s="868"/>
      <c r="M21" s="303"/>
      <c r="N21" s="869">
        <f>L21-M21</f>
        <v>0</v>
      </c>
      <c r="O21" s="878"/>
      <c r="P21" s="304"/>
      <c r="Q21" s="304">
        <f>O21-P21</f>
        <v>0</v>
      </c>
      <c r="R21" s="884">
        <f>Q21+N21</f>
        <v>0</v>
      </c>
      <c r="S21" s="878"/>
      <c r="T21" s="304"/>
      <c r="U21" s="304">
        <f>S21-T21</f>
        <v>0</v>
      </c>
      <c r="V21" s="884">
        <f>U21+R21</f>
        <v>0</v>
      </c>
      <c r="W21" s="817"/>
      <c r="X21" s="305"/>
      <c r="Y21" s="265">
        <f>W21-X21</f>
        <v>0</v>
      </c>
      <c r="Z21" s="860">
        <f>Y21+Q21+N21+U21</f>
        <v>0</v>
      </c>
      <c r="AA21" s="869">
        <f>I21-Z21</f>
        <v>0</v>
      </c>
    </row>
    <row r="22" spans="1:27" ht="57.75" customHeight="1" x14ac:dyDescent="0.2">
      <c r="A22" s="1023" t="s">
        <v>208</v>
      </c>
      <c r="B22" s="1023" t="s">
        <v>209</v>
      </c>
      <c r="C22" s="843"/>
      <c r="D22" s="1025">
        <f>'2-Autres dépenses directes'!K36</f>
        <v>0</v>
      </c>
      <c r="E22" s="848" t="e">
        <f>D22/D27</f>
        <v>#DIV/0!</v>
      </c>
      <c r="F22" s="1026"/>
      <c r="G22" s="1026"/>
      <c r="H22" s="1027"/>
      <c r="I22" s="109">
        <f>'2-Autres dépenses directes'!M36</f>
        <v>0</v>
      </c>
      <c r="J22" s="108"/>
      <c r="K22" s="864"/>
      <c r="L22" s="868"/>
      <c r="M22" s="1028"/>
      <c r="N22" s="869">
        <f>L22-M22</f>
        <v>0</v>
      </c>
      <c r="O22" s="878"/>
      <c r="P22" s="304"/>
      <c r="Q22" s="304">
        <f>O22-P22</f>
        <v>0</v>
      </c>
      <c r="R22" s="884">
        <f>Q22+N22</f>
        <v>0</v>
      </c>
      <c r="S22" s="878"/>
      <c r="T22" s="304"/>
      <c r="U22" s="304">
        <f>S22-T22</f>
        <v>0</v>
      </c>
      <c r="V22" s="884">
        <f>U22+R22</f>
        <v>0</v>
      </c>
      <c r="W22" s="817"/>
      <c r="X22" s="305"/>
      <c r="Y22" s="265">
        <f>W22-X22</f>
        <v>0</v>
      </c>
      <c r="Z22" s="860">
        <f>Y22+Q22+N22+U22</f>
        <v>0</v>
      </c>
      <c r="AA22" s="869">
        <f>I22-Z22</f>
        <v>0</v>
      </c>
    </row>
    <row r="23" spans="1:27" ht="36.75" customHeight="1" x14ac:dyDescent="0.2">
      <c r="A23" s="118" t="s">
        <v>21</v>
      </c>
      <c r="B23" s="118" t="s">
        <v>210</v>
      </c>
      <c r="C23" s="1024"/>
      <c r="D23" s="847">
        <f>+'3-Dépenses de personnel'!H36</f>
        <v>0</v>
      </c>
      <c r="E23" s="1013" t="e">
        <f>D23/D27</f>
        <v>#DIV/0!</v>
      </c>
      <c r="F23" s="843"/>
      <c r="G23" s="843"/>
      <c r="H23" s="1024"/>
      <c r="I23" s="1022">
        <f>'3-Dépenses de personnel'!$J$36</f>
        <v>0</v>
      </c>
      <c r="J23" s="1014"/>
      <c r="K23" s="1029"/>
      <c r="L23" s="1015"/>
      <c r="M23" s="303"/>
      <c r="N23" s="899">
        <f>L23-M23</f>
        <v>0</v>
      </c>
      <c r="O23" s="1016"/>
      <c r="P23" s="1017"/>
      <c r="Q23" s="1018">
        <f>O23-P23</f>
        <v>0</v>
      </c>
      <c r="R23" s="1019">
        <f>Q23+N23</f>
        <v>0</v>
      </c>
      <c r="S23" s="1016"/>
      <c r="T23" s="1017"/>
      <c r="U23" s="1018">
        <f>S23-T23</f>
        <v>0</v>
      </c>
      <c r="V23" s="1019">
        <f>U23+R23</f>
        <v>0</v>
      </c>
      <c r="W23" s="816"/>
      <c r="X23" s="1020"/>
      <c r="Y23" s="263">
        <f>W23-X23</f>
        <v>0</v>
      </c>
      <c r="Z23" s="1021">
        <f>N23+Q23+Y23+U23</f>
        <v>0</v>
      </c>
      <c r="AA23" s="899">
        <f>I23-Z23</f>
        <v>0</v>
      </c>
    </row>
    <row r="24" spans="1:27" ht="24" customHeight="1" x14ac:dyDescent="0.2">
      <c r="A24" s="119" t="s">
        <v>22</v>
      </c>
      <c r="B24" s="119"/>
      <c r="C24" s="844"/>
      <c r="D24" s="849">
        <f>+'4-Amortissements'!I23</f>
        <v>0</v>
      </c>
      <c r="E24" s="850" t="e">
        <f>D24/D27</f>
        <v>#DIV/0!</v>
      </c>
      <c r="F24" s="844"/>
      <c r="G24" s="844"/>
      <c r="H24" s="844"/>
      <c r="I24" s="110">
        <f>'4-Amortissements'!L23</f>
        <v>0</v>
      </c>
      <c r="J24" s="111"/>
      <c r="K24" s="859"/>
      <c r="L24" s="870"/>
      <c r="M24" s="306"/>
      <c r="N24" s="871">
        <f>L24-M24</f>
        <v>0</v>
      </c>
      <c r="O24" s="879"/>
      <c r="P24" s="306"/>
      <c r="Q24" s="306">
        <f>O24-P24</f>
        <v>0</v>
      </c>
      <c r="R24" s="885">
        <f>Q24+N24</f>
        <v>0</v>
      </c>
      <c r="S24" s="879"/>
      <c r="T24" s="306"/>
      <c r="U24" s="306">
        <f>S24-T24</f>
        <v>0</v>
      </c>
      <c r="V24" s="885">
        <f>U24+R24</f>
        <v>0</v>
      </c>
      <c r="W24" s="881"/>
      <c r="X24" s="307"/>
      <c r="Y24" s="882"/>
      <c r="Z24" s="898">
        <f>Y24+U24+Q24+N24</f>
        <v>0</v>
      </c>
      <c r="AA24" s="899">
        <f>I24-Z24</f>
        <v>0</v>
      </c>
    </row>
    <row r="25" spans="1:27" s="821" customFormat="1" ht="20.100000000000001" customHeight="1" x14ac:dyDescent="0.2">
      <c r="A25" s="831" t="s">
        <v>211</v>
      </c>
      <c r="B25" s="832"/>
      <c r="C25" s="832"/>
      <c r="D25" s="836"/>
      <c r="E25" s="832"/>
      <c r="F25" s="832"/>
      <c r="G25" s="832"/>
      <c r="H25" s="832"/>
      <c r="I25" s="834"/>
      <c r="J25" s="835"/>
      <c r="K25" s="863"/>
      <c r="L25" s="857"/>
      <c r="M25" s="417"/>
      <c r="N25" s="858"/>
      <c r="O25" s="857"/>
      <c r="P25" s="417"/>
      <c r="Q25" s="417"/>
      <c r="R25" s="858"/>
      <c r="S25" s="857"/>
      <c r="T25" s="417"/>
      <c r="U25" s="417"/>
      <c r="V25" s="858"/>
      <c r="W25" s="857"/>
      <c r="X25" s="417"/>
      <c r="Y25" s="858"/>
      <c r="Z25" s="419"/>
      <c r="AA25" s="858"/>
    </row>
    <row r="26" spans="1:27" ht="34.5" customHeight="1" thickBot="1" x14ac:dyDescent="0.25">
      <c r="A26" s="120" t="s">
        <v>23</v>
      </c>
      <c r="B26" s="312" t="s">
        <v>225</v>
      </c>
      <c r="C26" s="845"/>
      <c r="D26" s="849"/>
      <c r="E26" s="851" t="e">
        <f>D26/D27</f>
        <v>#DIV/0!</v>
      </c>
      <c r="F26" s="846"/>
      <c r="G26" s="846"/>
      <c r="H26" s="846"/>
      <c r="I26" s="106">
        <f>I23*15%</f>
        <v>0</v>
      </c>
      <c r="J26" s="107"/>
      <c r="K26" s="865"/>
      <c r="L26" s="872"/>
      <c r="M26" s="309"/>
      <c r="N26" s="873">
        <f>L26-M26</f>
        <v>0</v>
      </c>
      <c r="O26" s="880"/>
      <c r="P26" s="310"/>
      <c r="Q26" s="310">
        <f>O26-P26</f>
        <v>0</v>
      </c>
      <c r="R26" s="886">
        <f>Q26+N26</f>
        <v>0</v>
      </c>
      <c r="S26" s="880"/>
      <c r="T26" s="310"/>
      <c r="U26" s="310">
        <f>S26-T26</f>
        <v>0</v>
      </c>
      <c r="V26" s="886">
        <f>U26+R26</f>
        <v>0</v>
      </c>
      <c r="W26" s="825"/>
      <c r="X26" s="311"/>
      <c r="Y26" s="883">
        <f>W26-X26</f>
        <v>0</v>
      </c>
      <c r="Z26" s="308">
        <f>Y26+Q26+N26</f>
        <v>0</v>
      </c>
      <c r="AA26" s="873">
        <f>I26-Z26</f>
        <v>0</v>
      </c>
    </row>
    <row r="27" spans="1:27" s="821" customFormat="1" ht="21" customHeight="1" thickBot="1" x14ac:dyDescent="0.25">
      <c r="A27" s="1348" t="s">
        <v>212</v>
      </c>
      <c r="B27" s="1349"/>
      <c r="C27" s="837"/>
      <c r="D27" s="838">
        <f>D23+D21+D22+D24+D26</f>
        <v>0</v>
      </c>
      <c r="E27" s="839" t="e">
        <f>SUM(E23:E26)</f>
        <v>#DIV/0!</v>
      </c>
      <c r="F27" s="837"/>
      <c r="G27" s="837"/>
      <c r="H27" s="837"/>
      <c r="I27" s="840">
        <f>SUM(I20:I26)</f>
        <v>0</v>
      </c>
      <c r="J27" s="841"/>
      <c r="K27" s="1096"/>
      <c r="L27" s="874" t="e">
        <f>L23+L21+#REF!+L22+L26+#REF!</f>
        <v>#REF!</v>
      </c>
      <c r="M27" s="875" t="e">
        <f>M23+M21+#REF!+M22+M26+#REF!</f>
        <v>#REF!</v>
      </c>
      <c r="N27" s="876" t="e">
        <f>N23+N21+#REF!+N22+N26+#REF!</f>
        <v>#REF!</v>
      </c>
      <c r="O27" s="891" t="e">
        <f>O23+O21+#REF!+O22+O26+#REF!</f>
        <v>#REF!</v>
      </c>
      <c r="P27" s="892" t="e">
        <f>P23+P21+#REF!+P22+P26+#REF!</f>
        <v>#REF!</v>
      </c>
      <c r="Q27" s="897" t="e">
        <f>Q23+Q21+#REF!+Q22+Q26+#REF!</f>
        <v>#REF!</v>
      </c>
      <c r="R27" s="896">
        <f>SUM(R23:R26)</f>
        <v>0</v>
      </c>
      <c r="S27" s="887" t="e">
        <f>S23+S21+#REF!+S22+S26+#REF!</f>
        <v>#REF!</v>
      </c>
      <c r="T27" s="888" t="e">
        <f>T23+T21+#REF!+T22+T26+#REF!</f>
        <v>#REF!</v>
      </c>
      <c r="U27" s="889" t="e">
        <f>U23+U21+#REF!+U22+U26+#REF!</f>
        <v>#REF!</v>
      </c>
      <c r="V27" s="890">
        <f>SUM(V23:V26)</f>
        <v>0</v>
      </c>
      <c r="W27" s="891" t="e">
        <f>W23+W21+#REF!+W22+W26+#REF!</f>
        <v>#REF!</v>
      </c>
      <c r="X27" s="892" t="e">
        <f>X23+X21+#REF!+X22+X26+#REF!</f>
        <v>#REF!</v>
      </c>
      <c r="Y27" s="895" t="e">
        <f>Y23+Y21+#REF!+Y22+Y26+#REF!</f>
        <v>#REF!</v>
      </c>
      <c r="Z27" s="894">
        <f>SUM(Z23:Z26)</f>
        <v>0</v>
      </c>
      <c r="AA27" s="893">
        <f>I27-Z27</f>
        <v>0</v>
      </c>
    </row>
    <row r="28" spans="1:27" ht="8.25" customHeight="1" x14ac:dyDescent="0.2">
      <c r="A28" s="112"/>
      <c r="B28" s="15"/>
      <c r="C28" s="15"/>
      <c r="D28" s="10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x14ac:dyDescent="0.2">
      <c r="A29" s="122"/>
      <c r="B29" s="123"/>
      <c r="C29" s="124"/>
      <c r="D29" s="125"/>
      <c r="E29" s="12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28" t="s">
        <v>73</v>
      </c>
      <c r="X29" s="128"/>
      <c r="Y29" s="128"/>
      <c r="Z29" s="128"/>
      <c r="AA29" s="128"/>
    </row>
    <row r="30" spans="1:27" ht="36" customHeight="1" x14ac:dyDescent="0.2">
      <c r="A30" s="1345"/>
      <c r="B30" s="1346"/>
      <c r="C30" s="1346"/>
      <c r="D30" s="1347"/>
      <c r="E30" s="124"/>
      <c r="W30" s="1316" t="s">
        <v>221</v>
      </c>
      <c r="X30" s="1317"/>
      <c r="Y30" s="1317"/>
      <c r="Z30" s="1317"/>
      <c r="AA30" s="1318"/>
    </row>
    <row r="31" spans="1:27" x14ac:dyDescent="0.2">
      <c r="C31" s="1071"/>
      <c r="D31" s="1072"/>
      <c r="E31" s="1073"/>
      <c r="F31" s="1074"/>
      <c r="G31" s="1075"/>
      <c r="H31" s="1076"/>
      <c r="W31" s="114"/>
      <c r="X31" s="55"/>
      <c r="Y31" s="55"/>
      <c r="Z31" s="55"/>
      <c r="AA31" s="55"/>
    </row>
    <row r="32" spans="1:27" x14ac:dyDescent="0.2">
      <c r="C32" s="1091" t="s">
        <v>224</v>
      </c>
      <c r="D32" s="1097"/>
      <c r="E32" s="1078"/>
      <c r="F32" s="1078"/>
      <c r="G32" s="1077"/>
      <c r="H32" s="1079"/>
      <c r="M32" s="16"/>
      <c r="N32" s="16"/>
      <c r="O32" s="16"/>
      <c r="P32" s="16"/>
      <c r="S32" s="16"/>
      <c r="T32" s="16"/>
      <c r="W32" s="1319"/>
      <c r="X32" s="1320"/>
      <c r="Y32" s="1320"/>
      <c r="Z32" s="1320"/>
      <c r="AA32" s="1321"/>
    </row>
    <row r="33" spans="2:27" x14ac:dyDescent="0.2">
      <c r="C33" s="1080"/>
      <c r="D33" s="1081"/>
      <c r="E33" s="1078"/>
      <c r="F33" s="1078"/>
      <c r="G33" s="1078"/>
      <c r="H33" s="1079"/>
      <c r="Q33" s="14"/>
      <c r="U33" s="14"/>
      <c r="W33" s="1322"/>
      <c r="X33" s="1323"/>
      <c r="Y33" s="1323"/>
      <c r="Z33" s="1323"/>
      <c r="AA33" s="1324"/>
    </row>
    <row r="34" spans="2:27" ht="9" customHeight="1" x14ac:dyDescent="0.2">
      <c r="C34" s="1350" t="s">
        <v>213</v>
      </c>
      <c r="D34" s="1351"/>
      <c r="E34" s="1351"/>
      <c r="F34" s="1351"/>
      <c r="G34" s="1351"/>
      <c r="H34" s="1352"/>
      <c r="Q34" s="14"/>
      <c r="U34" s="14"/>
      <c r="W34" s="1325"/>
      <c r="X34" s="1326"/>
      <c r="Y34" s="1326"/>
      <c r="Z34" s="1326"/>
      <c r="AA34" s="1327"/>
    </row>
    <row r="35" spans="2:27" ht="9" customHeight="1" x14ac:dyDescent="0.2">
      <c r="C35" s="1082"/>
      <c r="D35" s="1083"/>
      <c r="E35" s="1083"/>
      <c r="F35" s="1083"/>
      <c r="G35" s="1083"/>
      <c r="H35" s="1084"/>
      <c r="Q35" s="14"/>
      <c r="U35" s="14"/>
      <c r="W35" s="15"/>
      <c r="X35" s="15"/>
      <c r="Y35" s="15"/>
      <c r="Z35" s="15"/>
      <c r="AA35" s="15"/>
    </row>
    <row r="36" spans="2:27" ht="9" customHeight="1" x14ac:dyDescent="0.2">
      <c r="B36" s="22"/>
      <c r="C36" s="1085"/>
      <c r="D36" s="1083"/>
      <c r="E36" s="1083"/>
      <c r="F36" s="1083"/>
      <c r="G36" s="1083"/>
      <c r="H36" s="1084"/>
      <c r="I36" s="1068"/>
      <c r="J36" s="1069"/>
      <c r="K36" s="1069"/>
      <c r="L36" s="14"/>
    </row>
    <row r="37" spans="2:27" x14ac:dyDescent="0.2">
      <c r="B37" s="22"/>
      <c r="C37" s="1086"/>
      <c r="D37" s="1087"/>
      <c r="E37" s="1088"/>
      <c r="F37" s="1089"/>
      <c r="G37" s="1088"/>
      <c r="H37" s="1090"/>
      <c r="I37" s="142"/>
      <c r="J37" s="142"/>
      <c r="K37" s="142"/>
      <c r="L37" s="14"/>
    </row>
    <row r="38" spans="2:27" ht="78.75" customHeight="1" x14ac:dyDescent="0.2">
      <c r="B38" s="22"/>
      <c r="C38" s="1328"/>
      <c r="D38" s="1328"/>
      <c r="E38" s="142"/>
      <c r="F38" s="1328"/>
      <c r="G38" s="1328"/>
      <c r="H38" s="142"/>
      <c r="I38" s="1328"/>
      <c r="J38" s="1328"/>
      <c r="K38" s="1169"/>
      <c r="L38" s="115"/>
    </row>
    <row r="39" spans="2:27" ht="51" customHeight="1" x14ac:dyDescent="0.2">
      <c r="B39" s="22"/>
      <c r="C39" s="1344"/>
      <c r="D39" s="1344"/>
      <c r="E39" s="142"/>
      <c r="F39" s="1344"/>
      <c r="G39" s="1344"/>
      <c r="H39" s="142"/>
      <c r="I39" s="1344"/>
      <c r="J39" s="1344"/>
      <c r="K39" s="1173"/>
      <c r="L39" s="116"/>
    </row>
    <row r="40" spans="2:27" x14ac:dyDescent="0.2">
      <c r="B40" s="22"/>
      <c r="C40" s="1067"/>
      <c r="D40" s="1059"/>
      <c r="E40" s="142"/>
      <c r="F40" s="1067"/>
      <c r="G40" s="1067"/>
      <c r="H40" s="142"/>
      <c r="I40" s="1067"/>
      <c r="J40" s="1067"/>
      <c r="K40" s="1067"/>
      <c r="L40" s="14"/>
    </row>
    <row r="41" spans="2:27" x14ac:dyDescent="0.2">
      <c r="B41" s="22"/>
      <c r="C41" s="1174"/>
      <c r="D41" s="1059"/>
      <c r="E41" s="1060"/>
      <c r="F41" s="1353"/>
      <c r="G41" s="1353"/>
      <c r="H41" s="142"/>
      <c r="I41" s="1174"/>
      <c r="J41" s="1070"/>
      <c r="K41" s="1070"/>
      <c r="L41" s="14"/>
    </row>
    <row r="42" spans="2:27" x14ac:dyDescent="0.2">
      <c r="B42" s="22"/>
      <c r="C42" s="1061"/>
      <c r="D42" s="386"/>
      <c r="E42" s="1062"/>
      <c r="F42" s="1061"/>
      <c r="G42" s="142"/>
      <c r="H42" s="142"/>
      <c r="I42" s="1061"/>
      <c r="J42" s="142"/>
      <c r="K42" s="142"/>
      <c r="L42" s="21"/>
    </row>
    <row r="43" spans="2:27" x14ac:dyDescent="0.2">
      <c r="B43" s="22"/>
      <c r="C43" s="142"/>
      <c r="D43" s="386"/>
      <c r="E43" s="142"/>
      <c r="F43" s="1066"/>
      <c r="G43" s="128"/>
      <c r="H43" s="128"/>
      <c r="I43" s="128"/>
      <c r="J43" s="128"/>
      <c r="K43" s="128"/>
    </row>
    <row r="44" spans="2:27" x14ac:dyDescent="0.2">
      <c r="B44" s="22"/>
      <c r="C44" s="142"/>
      <c r="D44" s="386"/>
      <c r="E44" s="142"/>
      <c r="F44" s="129"/>
      <c r="G44" s="55"/>
      <c r="H44" s="55"/>
      <c r="I44" s="55"/>
      <c r="J44" s="55"/>
      <c r="K44" s="55"/>
    </row>
    <row r="45" spans="2:27" x14ac:dyDescent="0.2">
      <c r="B45" s="22"/>
      <c r="C45" s="1343"/>
      <c r="D45" s="1343"/>
      <c r="E45" s="142"/>
      <c r="F45" s="129"/>
      <c r="G45" s="55"/>
      <c r="H45" s="55"/>
      <c r="I45" s="55"/>
      <c r="J45" s="55"/>
      <c r="K45" s="55"/>
    </row>
    <row r="46" spans="2:27" x14ac:dyDescent="0.2">
      <c r="B46" s="22"/>
      <c r="C46" s="295"/>
      <c r="D46" s="1063"/>
      <c r="E46" s="142"/>
      <c r="F46" s="129"/>
      <c r="G46" s="55"/>
      <c r="H46" s="55"/>
      <c r="I46" s="55"/>
      <c r="J46" s="55"/>
      <c r="K46" s="55"/>
    </row>
    <row r="47" spans="2:27" x14ac:dyDescent="0.2">
      <c r="B47" s="22"/>
      <c r="C47" s="147"/>
      <c r="D47" s="538"/>
      <c r="E47" s="142"/>
      <c r="F47" s="129"/>
      <c r="G47" s="55"/>
      <c r="H47" s="55"/>
      <c r="I47" s="55"/>
      <c r="J47" s="55"/>
      <c r="K47" s="55"/>
    </row>
    <row r="48" spans="2:27" x14ac:dyDescent="0.2">
      <c r="B48" s="22"/>
      <c r="C48" s="147"/>
      <c r="D48" s="538"/>
      <c r="E48" s="142"/>
      <c r="F48" s="14"/>
    </row>
    <row r="49" spans="2:6" x14ac:dyDescent="0.2">
      <c r="B49" s="22"/>
      <c r="C49" s="147"/>
      <c r="D49" s="538"/>
      <c r="E49" s="142"/>
      <c r="F49" s="14"/>
    </row>
    <row r="50" spans="2:6" x14ac:dyDescent="0.2">
      <c r="B50" s="22"/>
      <c r="C50" s="142"/>
      <c r="D50" s="386"/>
      <c r="E50" s="142"/>
      <c r="F50" s="14"/>
    </row>
    <row r="51" spans="2:6" ht="27" customHeight="1" x14ac:dyDescent="0.2">
      <c r="B51" s="22"/>
      <c r="C51" s="1064"/>
      <c r="D51" s="538"/>
      <c r="E51" s="142"/>
      <c r="F51" s="14"/>
    </row>
    <row r="52" spans="2:6" x14ac:dyDescent="0.2">
      <c r="B52" s="22"/>
      <c r="C52" s="142"/>
      <c r="D52" s="386"/>
      <c r="E52" s="142"/>
      <c r="F52" s="14"/>
    </row>
    <row r="53" spans="2:6" x14ac:dyDescent="0.2">
      <c r="B53" s="22"/>
      <c r="C53" s="1342"/>
      <c r="D53" s="1342"/>
      <c r="E53" s="142"/>
      <c r="F53" s="14"/>
    </row>
    <row r="54" spans="2:6" x14ac:dyDescent="0.2">
      <c r="B54" s="22"/>
      <c r="C54" s="147"/>
      <c r="D54" s="538"/>
      <c r="E54" s="142"/>
      <c r="F54" s="14"/>
    </row>
    <row r="55" spans="2:6" x14ac:dyDescent="0.2">
      <c r="B55" s="22"/>
      <c r="C55" s="147"/>
      <c r="D55" s="538"/>
      <c r="E55" s="142"/>
      <c r="F55" s="14"/>
    </row>
    <row r="56" spans="2:6" x14ac:dyDescent="0.2">
      <c r="B56" s="22"/>
      <c r="C56" s="1065"/>
      <c r="D56" s="386"/>
      <c r="E56" s="142"/>
      <c r="F56" s="14"/>
    </row>
    <row r="57" spans="2:6" x14ac:dyDescent="0.2">
      <c r="C57" s="15"/>
      <c r="D57" s="101"/>
      <c r="E57" s="15"/>
    </row>
  </sheetData>
  <mergeCells count="36">
    <mergeCell ref="L3:N3"/>
    <mergeCell ref="L4:N4"/>
    <mergeCell ref="L8:M8"/>
    <mergeCell ref="D6:F9"/>
    <mergeCell ref="I39:J39"/>
    <mergeCell ref="F39:G39"/>
    <mergeCell ref="C11:H11"/>
    <mergeCell ref="U13:V13"/>
    <mergeCell ref="Q13:R13"/>
    <mergeCell ref="A14:B14"/>
    <mergeCell ref="C53:D53"/>
    <mergeCell ref="C45:D45"/>
    <mergeCell ref="C38:D38"/>
    <mergeCell ref="C39:D39"/>
    <mergeCell ref="A30:D30"/>
    <mergeCell ref="A27:B27"/>
    <mergeCell ref="C34:H34"/>
    <mergeCell ref="F38:G38"/>
    <mergeCell ref="F41:G41"/>
    <mergeCell ref="F18:H18"/>
    <mergeCell ref="W3:Y6"/>
    <mergeCell ref="W30:AA30"/>
    <mergeCell ref="W32:AA34"/>
    <mergeCell ref="I38:J38"/>
    <mergeCell ref="W17:Y17"/>
    <mergeCell ref="X18:Y18"/>
    <mergeCell ref="Z18:AA18"/>
    <mergeCell ref="L17:N17"/>
    <mergeCell ref="O17:R17"/>
    <mergeCell ref="S17:V17"/>
    <mergeCell ref="T18:V18"/>
    <mergeCell ref="I18:J18"/>
    <mergeCell ref="M18:N18"/>
    <mergeCell ref="P18:R18"/>
    <mergeCell ref="L14:N14"/>
    <mergeCell ref="O11:X11"/>
  </mergeCells>
  <conditionalFormatting sqref="Z23">
    <cfRule type="expression" dxfId="0" priority="1">
      <formula>$Z$23&gt;($I$23*15%)</formula>
    </cfRule>
  </conditionalFormatting>
  <dataValidations count="3">
    <dataValidation type="list" allowBlank="1" showInputMessage="1" showErrorMessage="1" sqref="C47:C49">
      <formula1>postes</formula1>
    </dataValidation>
    <dataValidation type="list" allowBlank="1" showInputMessage="1" showErrorMessage="1" sqref="C14">
      <formula1>HT_TTC</formula1>
    </dataValidation>
    <dataValidation type="list" allowBlank="1" showInputMessage="1" showErrorMessage="1" sqref="G32">
      <formula1>oui_non</formula1>
    </dataValidation>
  </dataValidation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52" orientation="landscape" r:id="rId1"/>
  <colBreaks count="2" manualBreakCount="2">
    <brk id="11" max="40" man="1"/>
    <brk id="2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7"/>
  <sheetViews>
    <sheetView tabSelected="1" workbookViewId="0">
      <selection activeCell="D12" sqref="D12"/>
    </sheetView>
  </sheetViews>
  <sheetFormatPr baseColWidth="10" defaultRowHeight="15" x14ac:dyDescent="0.25"/>
  <cols>
    <col min="4" max="4" width="26.5703125" customWidth="1"/>
  </cols>
  <sheetData>
    <row r="4" spans="1:13" ht="15.75" x14ac:dyDescent="0.25">
      <c r="A4" s="1416" t="s">
        <v>228</v>
      </c>
      <c r="B4" s="1416"/>
      <c r="C4" s="1416"/>
      <c r="D4" s="1416"/>
      <c r="E4" s="1416"/>
      <c r="F4" s="1416"/>
      <c r="G4" s="1416"/>
      <c r="H4" s="1416"/>
      <c r="I4" s="1416"/>
      <c r="J4" s="1416"/>
      <c r="K4" s="1416"/>
      <c r="L4" s="1416"/>
      <c r="M4" s="1417"/>
    </row>
    <row r="5" spans="1:13" ht="15.75" x14ac:dyDescent="0.25">
      <c r="A5" s="1417"/>
      <c r="B5" s="1418"/>
      <c r="C5" s="1419"/>
      <c r="D5" s="1419"/>
      <c r="E5" s="1419"/>
      <c r="F5" s="1419"/>
      <c r="G5" s="1419"/>
      <c r="H5" s="1419"/>
      <c r="I5" s="1419"/>
      <c r="J5" s="1419"/>
      <c r="K5" s="1419"/>
      <c r="L5" s="1417"/>
      <c r="M5" s="1417"/>
    </row>
    <row r="6" spans="1:13" ht="15.75" x14ac:dyDescent="0.25">
      <c r="A6" s="1420" t="s">
        <v>229</v>
      </c>
      <c r="B6" s="1420"/>
      <c r="C6" s="1421"/>
      <c r="D6" s="1422"/>
      <c r="E6" s="1423"/>
      <c r="F6" s="1423"/>
      <c r="G6" s="1423"/>
      <c r="H6" s="1423"/>
      <c r="I6" s="1423"/>
      <c r="J6" s="1424"/>
      <c r="K6" s="1424"/>
      <c r="L6" s="1417"/>
      <c r="M6" s="1417"/>
    </row>
    <row r="7" spans="1:13" ht="15.75" x14ac:dyDescent="0.25">
      <c r="A7" s="1420" t="s">
        <v>230</v>
      </c>
      <c r="B7" s="1420"/>
      <c r="C7" s="1421"/>
      <c r="D7" s="1422"/>
      <c r="E7" s="1423"/>
      <c r="F7" s="1423"/>
      <c r="G7" s="1423"/>
      <c r="H7" s="1423"/>
      <c r="I7" s="1423"/>
      <c r="J7" s="1424"/>
      <c r="K7" s="1424"/>
      <c r="L7" s="1417"/>
      <c r="M7" s="1417"/>
    </row>
    <row r="8" spans="1:13" x14ac:dyDescent="0.25">
      <c r="A8" s="1420" t="s">
        <v>231</v>
      </c>
      <c r="B8" s="1420"/>
      <c r="C8" s="1421"/>
      <c r="D8" s="1422"/>
      <c r="E8" s="1422"/>
      <c r="F8" s="1422"/>
      <c r="G8" s="1425"/>
      <c r="H8" s="1426"/>
      <c r="I8" s="1427"/>
      <c r="J8" s="1428"/>
      <c r="K8" s="1428"/>
      <c r="L8" s="1417"/>
      <c r="M8" s="1417"/>
    </row>
    <row r="9" spans="1:13" x14ac:dyDescent="0.25">
      <c r="A9" s="1420" t="s">
        <v>232</v>
      </c>
      <c r="B9" s="1420"/>
      <c r="C9" s="1421"/>
      <c r="D9" s="1422"/>
      <c r="E9" s="1422"/>
      <c r="F9" s="1422"/>
      <c r="G9" s="1425"/>
      <c r="H9" s="1426"/>
      <c r="I9" s="1427"/>
      <c r="J9" s="1428"/>
      <c r="K9" s="1428"/>
      <c r="L9" s="1417"/>
      <c r="M9" s="1417"/>
    </row>
    <row r="10" spans="1:13" x14ac:dyDescent="0.25">
      <c r="A10" s="1420"/>
      <c r="B10" s="1420"/>
      <c r="C10" s="1429"/>
      <c r="D10" s="1422"/>
      <c r="E10" s="1422"/>
      <c r="F10" s="1422"/>
      <c r="G10" s="1425"/>
      <c r="H10" s="1426"/>
      <c r="I10" s="1427"/>
      <c r="J10" s="1428"/>
      <c r="K10" s="1428"/>
      <c r="L10" s="1417"/>
      <c r="M10" s="1417"/>
    </row>
    <row r="11" spans="1:13" x14ac:dyDescent="0.25">
      <c r="A11" s="1420" t="s">
        <v>233</v>
      </c>
      <c r="B11" s="1420"/>
      <c r="C11" s="1429"/>
      <c r="D11" s="1422"/>
      <c r="E11" s="1422"/>
      <c r="F11" s="1422"/>
      <c r="G11" s="1425"/>
      <c r="H11" s="1426"/>
      <c r="I11" s="1430"/>
      <c r="J11" s="1425"/>
      <c r="K11" s="1425"/>
      <c r="L11" s="1417"/>
      <c r="M11" s="1417"/>
    </row>
    <row r="12" spans="1:13" x14ac:dyDescent="0.25">
      <c r="A12" s="1431" t="s">
        <v>234</v>
      </c>
      <c r="B12" s="1431"/>
      <c r="C12" s="1432"/>
      <c r="D12" s="1422"/>
      <c r="E12" s="1422"/>
      <c r="F12" s="1422"/>
      <c r="G12" s="1425"/>
      <c r="H12" s="1426"/>
      <c r="I12" s="1430"/>
      <c r="J12" s="1425"/>
      <c r="K12" s="1433"/>
      <c r="L12" s="1417"/>
      <c r="M12" s="1417"/>
    </row>
    <row r="13" spans="1:13" x14ac:dyDescent="0.25">
      <c r="A13" s="1417"/>
      <c r="B13" s="1417"/>
      <c r="C13" s="1417"/>
      <c r="D13" s="1417"/>
      <c r="E13" s="1417"/>
      <c r="F13" s="1417"/>
      <c r="G13" s="1417"/>
      <c r="H13" s="1417"/>
      <c r="I13" s="1417"/>
      <c r="J13" s="1417"/>
      <c r="K13" s="1417"/>
      <c r="L13" s="1417"/>
      <c r="M13" s="1417"/>
    </row>
    <row r="14" spans="1:13" x14ac:dyDescent="0.25">
      <c r="A14" s="1417"/>
      <c r="B14" s="1417"/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</row>
    <row r="15" spans="1:13" ht="15.75" thickBot="1" x14ac:dyDescent="0.3">
      <c r="A15" s="1417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</row>
    <row r="16" spans="1:13" ht="15.75" thickBot="1" x14ac:dyDescent="0.3">
      <c r="A16" s="1417"/>
      <c r="B16" s="1434"/>
      <c r="C16" s="1435"/>
      <c r="D16" s="1436"/>
      <c r="E16" s="1436"/>
      <c r="F16" s="1436"/>
      <c r="G16" s="1436"/>
      <c r="H16" s="1436"/>
      <c r="I16" s="1437"/>
      <c r="J16" s="1438" t="s">
        <v>122</v>
      </c>
      <c r="K16" s="1439"/>
      <c r="L16" s="1440"/>
      <c r="M16" s="1417"/>
    </row>
    <row r="17" spans="1:13" ht="24.75" thickBot="1" x14ac:dyDescent="0.3">
      <c r="A17" s="1417"/>
      <c r="B17" s="1441" t="s">
        <v>235</v>
      </c>
      <c r="C17" s="1442"/>
      <c r="D17" s="1443"/>
      <c r="E17" s="1444" t="s">
        <v>236</v>
      </c>
      <c r="F17" s="1445" t="s">
        <v>237</v>
      </c>
      <c r="G17" s="1445" t="s">
        <v>238</v>
      </c>
      <c r="H17" s="1446" t="s">
        <v>239</v>
      </c>
      <c r="I17" s="1447" t="s">
        <v>240</v>
      </c>
      <c r="J17" s="1448" t="s">
        <v>66</v>
      </c>
      <c r="K17" s="1449" t="s">
        <v>51</v>
      </c>
      <c r="L17" s="1450" t="s">
        <v>19</v>
      </c>
      <c r="M17" s="1417"/>
    </row>
    <row r="18" spans="1:13" ht="15.75" thickBot="1" x14ac:dyDescent="0.3">
      <c r="A18" s="1417"/>
      <c r="B18" s="1451" t="s">
        <v>241</v>
      </c>
      <c r="C18" s="1452"/>
      <c r="D18" s="1453"/>
      <c r="E18" s="1454">
        <v>0</v>
      </c>
      <c r="F18" s="1455">
        <v>0</v>
      </c>
      <c r="G18" s="1455">
        <v>0</v>
      </c>
      <c r="H18" s="1456">
        <v>0</v>
      </c>
      <c r="I18" s="1457">
        <f>SUM(E18:H18)</f>
        <v>0</v>
      </c>
      <c r="J18" s="1458">
        <v>0</v>
      </c>
      <c r="K18" s="1459">
        <f>I18-J18</f>
        <v>0</v>
      </c>
      <c r="L18" s="1460"/>
      <c r="M18" s="1417"/>
    </row>
    <row r="19" spans="1:13" ht="22.5" customHeight="1" thickBot="1" x14ac:dyDescent="0.3">
      <c r="A19" s="1417"/>
      <c r="B19" s="1461" t="s">
        <v>242</v>
      </c>
      <c r="C19" s="1462"/>
      <c r="D19" s="1463"/>
      <c r="E19" s="1464">
        <v>0</v>
      </c>
      <c r="F19" s="1465">
        <v>0</v>
      </c>
      <c r="G19" s="1465">
        <v>0</v>
      </c>
      <c r="H19" s="1466">
        <v>0</v>
      </c>
      <c r="I19" s="1457">
        <f t="shared" ref="I19:I26" si="0">SUM(E19:H19)</f>
        <v>0</v>
      </c>
      <c r="J19" s="1467">
        <v>0</v>
      </c>
      <c r="K19" s="1459">
        <f t="shared" ref="K19:K25" si="1">I19-J19</f>
        <v>0</v>
      </c>
      <c r="L19" s="1468"/>
      <c r="M19" s="1417"/>
    </row>
    <row r="20" spans="1:13" ht="27" customHeight="1" thickBot="1" x14ac:dyDescent="0.3">
      <c r="A20" s="1417"/>
      <c r="B20" s="1461" t="s">
        <v>243</v>
      </c>
      <c r="C20" s="1462"/>
      <c r="D20" s="1463"/>
      <c r="E20" s="1464">
        <v>0</v>
      </c>
      <c r="F20" s="1465">
        <v>0</v>
      </c>
      <c r="G20" s="1465">
        <v>0</v>
      </c>
      <c r="H20" s="1466">
        <v>0</v>
      </c>
      <c r="I20" s="1457">
        <f t="shared" si="0"/>
        <v>0</v>
      </c>
      <c r="J20" s="1467">
        <v>0</v>
      </c>
      <c r="K20" s="1459">
        <f t="shared" si="1"/>
        <v>0</v>
      </c>
      <c r="L20" s="1468"/>
      <c r="M20" s="1417"/>
    </row>
    <row r="21" spans="1:13" ht="27" customHeight="1" thickBot="1" x14ac:dyDescent="0.3">
      <c r="A21" s="1417"/>
      <c r="B21" s="1461" t="s">
        <v>244</v>
      </c>
      <c r="C21" s="1462"/>
      <c r="D21" s="1463"/>
      <c r="E21" s="1464">
        <v>0</v>
      </c>
      <c r="F21" s="1465">
        <v>0</v>
      </c>
      <c r="G21" s="1465">
        <v>0</v>
      </c>
      <c r="H21" s="1466">
        <v>0</v>
      </c>
      <c r="I21" s="1457">
        <f t="shared" si="0"/>
        <v>0</v>
      </c>
      <c r="J21" s="1467">
        <v>0</v>
      </c>
      <c r="K21" s="1459">
        <f t="shared" si="1"/>
        <v>0</v>
      </c>
      <c r="L21" s="1468"/>
      <c r="M21" s="1417"/>
    </row>
    <row r="22" spans="1:13" ht="15.75" thickBot="1" x14ac:dyDescent="0.3">
      <c r="A22" s="1417"/>
      <c r="B22" s="1461" t="s">
        <v>245</v>
      </c>
      <c r="C22" s="1462"/>
      <c r="D22" s="1463"/>
      <c r="E22" s="1464">
        <v>0</v>
      </c>
      <c r="F22" s="1469">
        <v>0</v>
      </c>
      <c r="G22" s="1469">
        <v>0</v>
      </c>
      <c r="H22" s="1470">
        <v>0</v>
      </c>
      <c r="I22" s="1457">
        <f t="shared" si="0"/>
        <v>0</v>
      </c>
      <c r="J22" s="1467">
        <v>0</v>
      </c>
      <c r="K22" s="1459">
        <f t="shared" si="1"/>
        <v>0</v>
      </c>
      <c r="L22" s="1468"/>
      <c r="M22" s="1417"/>
    </row>
    <row r="23" spans="1:13" ht="15.75" thickBot="1" x14ac:dyDescent="0.3">
      <c r="A23" s="1417"/>
      <c r="B23" s="1471" t="s">
        <v>246</v>
      </c>
      <c r="C23" s="1472"/>
      <c r="D23" s="1473"/>
      <c r="E23" s="1464">
        <v>0</v>
      </c>
      <c r="F23" s="1469">
        <v>0</v>
      </c>
      <c r="G23" s="1469">
        <v>0</v>
      </c>
      <c r="H23" s="1470">
        <v>0</v>
      </c>
      <c r="I23" s="1457">
        <f t="shared" si="0"/>
        <v>0</v>
      </c>
      <c r="J23" s="1467">
        <v>0</v>
      </c>
      <c r="K23" s="1459">
        <f t="shared" si="1"/>
        <v>0</v>
      </c>
      <c r="L23" s="1468"/>
      <c r="M23" s="1417"/>
    </row>
    <row r="24" spans="1:13" ht="15.75" thickBot="1" x14ac:dyDescent="0.3">
      <c r="A24" s="1417"/>
      <c r="B24" s="1461" t="s">
        <v>247</v>
      </c>
      <c r="C24" s="1462"/>
      <c r="D24" s="1463"/>
      <c r="E24" s="1464">
        <v>0</v>
      </c>
      <c r="F24" s="1465">
        <v>0</v>
      </c>
      <c r="G24" s="1465">
        <v>0</v>
      </c>
      <c r="H24" s="1466">
        <v>0</v>
      </c>
      <c r="I24" s="1457">
        <f t="shared" si="0"/>
        <v>0</v>
      </c>
      <c r="J24" s="1467">
        <v>0</v>
      </c>
      <c r="K24" s="1459">
        <f t="shared" si="1"/>
        <v>0</v>
      </c>
      <c r="L24" s="1468"/>
      <c r="M24" s="1417"/>
    </row>
    <row r="25" spans="1:13" ht="15.75" thickBot="1" x14ac:dyDescent="0.3">
      <c r="A25" s="1417"/>
      <c r="B25" s="1461" t="s">
        <v>168</v>
      </c>
      <c r="C25" s="1462"/>
      <c r="D25" s="1463"/>
      <c r="E25" s="1474">
        <v>0</v>
      </c>
      <c r="F25" s="1475">
        <v>0</v>
      </c>
      <c r="G25" s="1475">
        <v>0</v>
      </c>
      <c r="H25" s="1476">
        <v>0</v>
      </c>
      <c r="I25" s="1457">
        <f t="shared" si="0"/>
        <v>0</v>
      </c>
      <c r="J25" s="1467">
        <v>0</v>
      </c>
      <c r="K25" s="1459">
        <f t="shared" si="1"/>
        <v>0</v>
      </c>
      <c r="L25" s="1468"/>
      <c r="M25" s="1417"/>
    </row>
    <row r="26" spans="1:13" ht="29.25" customHeight="1" thickBot="1" x14ac:dyDescent="0.3">
      <c r="A26" s="1417"/>
      <c r="B26" s="1471" t="s">
        <v>248</v>
      </c>
      <c r="C26" s="1472"/>
      <c r="D26" s="1473"/>
      <c r="E26" s="1477">
        <f>E25*15%</f>
        <v>0</v>
      </c>
      <c r="F26" s="1477">
        <f>F25*15%</f>
        <v>0</v>
      </c>
      <c r="G26" s="1477">
        <f>G25*15%</f>
        <v>0</v>
      </c>
      <c r="H26" s="1478">
        <f>H25*15%</f>
        <v>0</v>
      </c>
      <c r="I26" s="1479">
        <f t="shared" si="0"/>
        <v>0</v>
      </c>
      <c r="J26" s="1480">
        <v>0</v>
      </c>
      <c r="K26" s="1481">
        <f>I26-J26</f>
        <v>0</v>
      </c>
      <c r="L26" s="1482"/>
      <c r="M26" s="1417"/>
    </row>
    <row r="27" spans="1:13" ht="15.75" thickBot="1" x14ac:dyDescent="0.3">
      <c r="A27" s="1417"/>
      <c r="B27" s="1483" t="s">
        <v>166</v>
      </c>
      <c r="C27" s="1484"/>
      <c r="D27" s="1485"/>
      <c r="E27" s="1486">
        <f t="shared" ref="E27:K27" si="2">SUM(E18:E26)</f>
        <v>0</v>
      </c>
      <c r="F27" s="1487">
        <f t="shared" si="2"/>
        <v>0</v>
      </c>
      <c r="G27" s="1487">
        <f t="shared" si="2"/>
        <v>0</v>
      </c>
      <c r="H27" s="1487">
        <f t="shared" si="2"/>
        <v>0</v>
      </c>
      <c r="I27" s="1487">
        <f t="shared" si="2"/>
        <v>0</v>
      </c>
      <c r="J27" s="1487">
        <f t="shared" si="2"/>
        <v>0</v>
      </c>
      <c r="K27" s="1487">
        <f t="shared" si="2"/>
        <v>0</v>
      </c>
      <c r="L27" s="1488"/>
      <c r="M27" s="1417"/>
    </row>
    <row r="28" spans="1:13" ht="15.75" thickBot="1" x14ac:dyDescent="0.3">
      <c r="A28" s="1489"/>
      <c r="B28" s="1490"/>
      <c r="C28" s="1491"/>
      <c r="D28" s="1491"/>
      <c r="E28" s="1492"/>
      <c r="F28" s="1492"/>
      <c r="G28" s="1492"/>
      <c r="H28" s="1492"/>
      <c r="I28" s="1492"/>
      <c r="J28" s="1492"/>
      <c r="K28" s="1492"/>
      <c r="L28" s="1493"/>
      <c r="M28" s="1489"/>
    </row>
    <row r="29" spans="1:13" ht="15.75" thickBot="1" x14ac:dyDescent="0.3">
      <c r="A29" s="1417"/>
      <c r="B29" s="1441" t="s">
        <v>249</v>
      </c>
      <c r="C29" s="1442"/>
      <c r="D29" s="1494"/>
      <c r="E29" s="1495"/>
      <c r="F29" s="1496"/>
      <c r="G29" s="1496"/>
      <c r="H29" s="1496"/>
      <c r="I29" s="1496"/>
      <c r="J29" s="1497"/>
      <c r="K29" s="1497"/>
      <c r="L29" s="1498"/>
      <c r="M29" s="1417"/>
    </row>
    <row r="30" spans="1:13" ht="15.75" thickBot="1" x14ac:dyDescent="0.3">
      <c r="A30" s="1417"/>
      <c r="B30" s="1499" t="s">
        <v>165</v>
      </c>
      <c r="C30" s="1500"/>
      <c r="D30" s="1501"/>
      <c r="E30" s="1502">
        <f>SUM(E31:E36)</f>
        <v>0</v>
      </c>
      <c r="F30" s="1503">
        <f>SUM(F31:F36)</f>
        <v>0</v>
      </c>
      <c r="G30" s="1503">
        <f>SUM(G31:G36)</f>
        <v>0</v>
      </c>
      <c r="H30" s="1504">
        <f>SUM(H31:H36)</f>
        <v>0</v>
      </c>
      <c r="I30" s="1505">
        <f>SUM(E30:H30)</f>
        <v>0</v>
      </c>
      <c r="J30" s="1506">
        <f>SUM(J31:J36)</f>
        <v>0</v>
      </c>
      <c r="K30" s="1507">
        <f>I30-J30</f>
        <v>0</v>
      </c>
      <c r="L30" s="1508"/>
      <c r="M30" s="1417"/>
    </row>
    <row r="31" spans="1:13" ht="15.75" thickBot="1" x14ac:dyDescent="0.3">
      <c r="A31" s="1417"/>
      <c r="B31" s="1451" t="s">
        <v>250</v>
      </c>
      <c r="C31" s="1452"/>
      <c r="D31" s="1453"/>
      <c r="E31" s="1509">
        <v>0</v>
      </c>
      <c r="F31" s="1509">
        <v>0</v>
      </c>
      <c r="G31" s="1509">
        <v>0</v>
      </c>
      <c r="H31" s="1509">
        <v>0</v>
      </c>
      <c r="I31" s="1510">
        <f>SUM(E31:H31)</f>
        <v>0</v>
      </c>
      <c r="J31" s="1511">
        <v>0</v>
      </c>
      <c r="K31" s="1512">
        <f t="shared" ref="K31:K36" si="3">I31-J31</f>
        <v>0</v>
      </c>
      <c r="L31" s="1513"/>
      <c r="M31" s="1417"/>
    </row>
    <row r="32" spans="1:13" ht="15.75" thickBot="1" x14ac:dyDescent="0.3">
      <c r="A32" s="1417"/>
      <c r="B32" s="1461" t="s">
        <v>251</v>
      </c>
      <c r="C32" s="1462"/>
      <c r="D32" s="1463"/>
      <c r="E32" s="1514">
        <v>0</v>
      </c>
      <c r="F32" s="1514">
        <v>0</v>
      </c>
      <c r="G32" s="1514">
        <v>0</v>
      </c>
      <c r="H32" s="1514">
        <v>0</v>
      </c>
      <c r="I32" s="1510">
        <f t="shared" ref="I32:I36" si="4">SUM(E32:H32)</f>
        <v>0</v>
      </c>
      <c r="J32" s="1515">
        <v>0</v>
      </c>
      <c r="K32" s="1512">
        <f t="shared" si="3"/>
        <v>0</v>
      </c>
      <c r="L32" s="1513"/>
      <c r="M32" s="1417"/>
    </row>
    <row r="33" spans="1:13" ht="15.75" thickBot="1" x14ac:dyDescent="0.3">
      <c r="A33" s="1417"/>
      <c r="B33" s="1461" t="s">
        <v>252</v>
      </c>
      <c r="C33" s="1462"/>
      <c r="D33" s="1463"/>
      <c r="E33" s="1514">
        <v>0</v>
      </c>
      <c r="F33" s="1514">
        <v>0</v>
      </c>
      <c r="G33" s="1514">
        <v>0</v>
      </c>
      <c r="H33" s="1514">
        <v>0</v>
      </c>
      <c r="I33" s="1510">
        <f t="shared" si="4"/>
        <v>0</v>
      </c>
      <c r="J33" s="1515">
        <v>0</v>
      </c>
      <c r="K33" s="1512">
        <f t="shared" si="3"/>
        <v>0</v>
      </c>
      <c r="L33" s="1513"/>
      <c r="M33" s="1417"/>
    </row>
    <row r="34" spans="1:13" ht="15.75" thickBot="1" x14ac:dyDescent="0.3">
      <c r="A34" s="1417"/>
      <c r="B34" s="1461" t="s">
        <v>253</v>
      </c>
      <c r="C34" s="1462"/>
      <c r="D34" s="1463"/>
      <c r="E34" s="1514">
        <v>0</v>
      </c>
      <c r="F34" s="1514">
        <v>0</v>
      </c>
      <c r="G34" s="1514">
        <v>0</v>
      </c>
      <c r="H34" s="1514">
        <v>0</v>
      </c>
      <c r="I34" s="1510">
        <f t="shared" si="4"/>
        <v>0</v>
      </c>
      <c r="J34" s="1515">
        <v>0</v>
      </c>
      <c r="K34" s="1512">
        <f t="shared" si="3"/>
        <v>0</v>
      </c>
      <c r="L34" s="1513"/>
      <c r="M34" s="1417"/>
    </row>
    <row r="35" spans="1:13" ht="15.75" thickBot="1" x14ac:dyDescent="0.3">
      <c r="A35" s="1417"/>
      <c r="B35" s="1461" t="s">
        <v>254</v>
      </c>
      <c r="C35" s="1462"/>
      <c r="D35" s="1463"/>
      <c r="E35" s="1514">
        <v>0</v>
      </c>
      <c r="F35" s="1514">
        <v>0</v>
      </c>
      <c r="G35" s="1514">
        <v>0</v>
      </c>
      <c r="H35" s="1514">
        <v>0</v>
      </c>
      <c r="I35" s="1510">
        <f t="shared" si="4"/>
        <v>0</v>
      </c>
      <c r="J35" s="1515">
        <v>0</v>
      </c>
      <c r="K35" s="1512">
        <f t="shared" si="3"/>
        <v>0</v>
      </c>
      <c r="L35" s="1513"/>
      <c r="M35" s="1417"/>
    </row>
    <row r="36" spans="1:13" ht="15.75" thickBot="1" x14ac:dyDescent="0.3">
      <c r="A36" s="1417"/>
      <c r="B36" s="1471" t="s">
        <v>255</v>
      </c>
      <c r="C36" s="1472"/>
      <c r="D36" s="1473"/>
      <c r="E36" s="1516">
        <v>0</v>
      </c>
      <c r="F36" s="1516">
        <v>0</v>
      </c>
      <c r="G36" s="1516">
        <v>0</v>
      </c>
      <c r="H36" s="1516">
        <v>0</v>
      </c>
      <c r="I36" s="1510">
        <f t="shared" si="4"/>
        <v>0</v>
      </c>
      <c r="J36" s="1517">
        <v>0</v>
      </c>
      <c r="K36" s="1512">
        <f t="shared" si="3"/>
        <v>0</v>
      </c>
      <c r="L36" s="1513"/>
      <c r="M36" s="1417"/>
    </row>
    <row r="37" spans="1:13" ht="15.75" thickBot="1" x14ac:dyDescent="0.3">
      <c r="A37" s="1417"/>
      <c r="B37" s="1518" t="s">
        <v>256</v>
      </c>
      <c r="C37" s="1519"/>
      <c r="D37" s="1519"/>
      <c r="E37" s="1520">
        <f>SUM(E38:E39)</f>
        <v>0</v>
      </c>
      <c r="F37" s="1520">
        <f t="shared" ref="F37:H37" si="5">SUM(F38:F39)</f>
        <v>0</v>
      </c>
      <c r="G37" s="1520">
        <f t="shared" si="5"/>
        <v>0</v>
      </c>
      <c r="H37" s="1520">
        <f t="shared" si="5"/>
        <v>0</v>
      </c>
      <c r="I37" s="1521">
        <f>SUM(E37:H37)</f>
        <v>0</v>
      </c>
      <c r="J37" s="1522">
        <f>SUM(J38:J39)</f>
        <v>0</v>
      </c>
      <c r="K37" s="1523">
        <f>I37-J37</f>
        <v>0</v>
      </c>
      <c r="L37" s="1513"/>
      <c r="M37" s="1417"/>
    </row>
    <row r="38" spans="1:13" ht="15.75" thickBot="1" x14ac:dyDescent="0.3">
      <c r="A38" s="1417"/>
      <c r="B38" s="1451" t="s">
        <v>257</v>
      </c>
      <c r="C38" s="1452"/>
      <c r="D38" s="1453"/>
      <c r="E38" s="1509">
        <v>0</v>
      </c>
      <c r="F38" s="1509">
        <v>0</v>
      </c>
      <c r="G38" s="1509">
        <v>0</v>
      </c>
      <c r="H38" s="1509">
        <v>0</v>
      </c>
      <c r="I38" s="1524">
        <f t="shared" ref="I38:I39" si="6">SUM(E38:H38)</f>
        <v>0</v>
      </c>
      <c r="J38" s="1515">
        <v>0</v>
      </c>
      <c r="K38" s="1512">
        <f t="shared" ref="K38:K39" si="7">I38-J38</f>
        <v>0</v>
      </c>
      <c r="L38" s="1513"/>
      <c r="M38" s="1417"/>
    </row>
    <row r="39" spans="1:13" ht="15.75" thickBot="1" x14ac:dyDescent="0.3">
      <c r="A39" s="1417"/>
      <c r="B39" s="1471" t="s">
        <v>257</v>
      </c>
      <c r="C39" s="1472"/>
      <c r="D39" s="1473"/>
      <c r="E39" s="1514">
        <v>0</v>
      </c>
      <c r="F39" s="1514">
        <v>0</v>
      </c>
      <c r="G39" s="1514">
        <v>0</v>
      </c>
      <c r="H39" s="1514">
        <v>0</v>
      </c>
      <c r="I39" s="1524">
        <f t="shared" si="6"/>
        <v>0</v>
      </c>
      <c r="J39" s="1517">
        <v>0</v>
      </c>
      <c r="K39" s="1512">
        <f t="shared" si="7"/>
        <v>0</v>
      </c>
      <c r="L39" s="1513"/>
      <c r="M39" s="1417"/>
    </row>
    <row r="40" spans="1:13" ht="15.75" thickBot="1" x14ac:dyDescent="0.3">
      <c r="A40" s="1417"/>
      <c r="B40" s="1525" t="s">
        <v>258</v>
      </c>
      <c r="C40" s="1526"/>
      <c r="D40" s="1527"/>
      <c r="E40" s="1520">
        <f>SUM(E41:E42)</f>
        <v>0</v>
      </c>
      <c r="F40" s="1520">
        <f t="shared" ref="F40:H40" si="8">SUM(F41:F42)</f>
        <v>0</v>
      </c>
      <c r="G40" s="1520">
        <f t="shared" si="8"/>
        <v>0</v>
      </c>
      <c r="H40" s="1520">
        <f t="shared" si="8"/>
        <v>0</v>
      </c>
      <c r="I40" s="1521">
        <f>SUM(E40:H40)</f>
        <v>0</v>
      </c>
      <c r="J40" s="1522">
        <f>SUM(J41:J42)</f>
        <v>0</v>
      </c>
      <c r="K40" s="1523">
        <f>I40-J40</f>
        <v>0</v>
      </c>
      <c r="L40" s="1513"/>
      <c r="M40" s="1417"/>
    </row>
    <row r="41" spans="1:13" ht="15.75" thickBot="1" x14ac:dyDescent="0.3">
      <c r="A41" s="1417"/>
      <c r="B41" s="1451" t="s">
        <v>259</v>
      </c>
      <c r="C41" s="1452"/>
      <c r="D41" s="1453"/>
      <c r="E41" s="1514">
        <v>0</v>
      </c>
      <c r="F41" s="1514">
        <v>0</v>
      </c>
      <c r="G41" s="1514">
        <v>0</v>
      </c>
      <c r="H41" s="1514">
        <v>0</v>
      </c>
      <c r="I41" s="1524">
        <f t="shared" ref="I41:I42" si="9">SUM(E41:H41)</f>
        <v>0</v>
      </c>
      <c r="J41" s="1515">
        <v>0</v>
      </c>
      <c r="K41" s="1512">
        <f t="shared" ref="K41:K42" si="10">I41-J41</f>
        <v>0</v>
      </c>
      <c r="L41" s="1513"/>
      <c r="M41" s="1417"/>
    </row>
    <row r="42" spans="1:13" ht="15.75" thickBot="1" x14ac:dyDescent="0.3">
      <c r="A42" s="1417"/>
      <c r="B42" s="1471" t="s">
        <v>260</v>
      </c>
      <c r="C42" s="1472"/>
      <c r="D42" s="1473"/>
      <c r="E42" s="1516">
        <f>E24</f>
        <v>0</v>
      </c>
      <c r="F42" s="1516">
        <f>F24</f>
        <v>0</v>
      </c>
      <c r="G42" s="1516">
        <f>G24</f>
        <v>0</v>
      </c>
      <c r="H42" s="1516">
        <f>H24</f>
        <v>0</v>
      </c>
      <c r="I42" s="1524">
        <f t="shared" si="9"/>
        <v>0</v>
      </c>
      <c r="J42" s="1517">
        <v>0</v>
      </c>
      <c r="K42" s="1512">
        <f t="shared" si="10"/>
        <v>0</v>
      </c>
      <c r="L42" s="1528"/>
      <c r="M42" s="1417"/>
    </row>
    <row r="43" spans="1:13" ht="15.75" thickBot="1" x14ac:dyDescent="0.3">
      <c r="A43" s="1417"/>
      <c r="B43" s="1529" t="s">
        <v>166</v>
      </c>
      <c r="C43" s="1484"/>
      <c r="D43" s="1485"/>
      <c r="E43" s="1530">
        <f>SUM(E30,E37,E40)</f>
        <v>0</v>
      </c>
      <c r="F43" s="1531">
        <f>SUM(F30,F37,F40)</f>
        <v>0</v>
      </c>
      <c r="G43" s="1531">
        <f>SUM(G30,G37,G40)</f>
        <v>0</v>
      </c>
      <c r="H43" s="1532">
        <f>SUM(H30,H37,H40)</f>
        <v>0</v>
      </c>
      <c r="I43" s="1533">
        <f>SUM(E43:H43)</f>
        <v>0</v>
      </c>
      <c r="J43" s="1534">
        <f>SUM(J30,J37,J40)</f>
        <v>0</v>
      </c>
      <c r="K43" s="1531">
        <f>SUM(K30,K37,K40)</f>
        <v>0</v>
      </c>
      <c r="L43" s="1535"/>
      <c r="M43" s="1417"/>
    </row>
    <row r="44" spans="1:13" x14ac:dyDescent="0.25">
      <c r="A44" s="1417"/>
      <c r="B44" s="1417"/>
      <c r="C44" s="1417"/>
      <c r="D44" s="1417"/>
      <c r="E44" s="1417"/>
      <c r="F44" s="1417"/>
      <c r="G44" s="1417"/>
      <c r="H44" s="1417"/>
      <c r="I44" s="1536"/>
      <c r="J44" s="1536"/>
      <c r="K44" s="1536"/>
      <c r="L44" s="1417"/>
      <c r="M44" s="1417"/>
    </row>
    <row r="45" spans="1:13" x14ac:dyDescent="0.25">
      <c r="A45" s="1417"/>
      <c r="B45" s="1417" t="s">
        <v>261</v>
      </c>
      <c r="C45" s="1417"/>
      <c r="D45" s="1417"/>
      <c r="E45" s="1417"/>
      <c r="F45" s="1417"/>
      <c r="G45" s="1417"/>
      <c r="H45" s="1417"/>
      <c r="I45" s="1417"/>
      <c r="J45" s="1417"/>
      <c r="K45" s="1417"/>
      <c r="L45" s="1417"/>
      <c r="M45" s="1417"/>
    </row>
    <row r="46" spans="1:13" x14ac:dyDescent="0.25">
      <c r="A46" s="1417"/>
      <c r="B46" s="1417" t="s">
        <v>262</v>
      </c>
      <c r="C46" s="1417"/>
      <c r="D46" s="1417"/>
      <c r="E46" s="1417"/>
      <c r="F46" s="1417"/>
      <c r="G46" s="1417"/>
      <c r="H46" s="1417"/>
      <c r="I46" s="1417"/>
      <c r="J46" s="1417"/>
      <c r="K46" s="1417"/>
      <c r="L46" s="1417"/>
      <c r="M46" s="1417"/>
    </row>
    <row r="47" spans="1:13" x14ac:dyDescent="0.25">
      <c r="A47" s="1417"/>
      <c r="B47" s="1417"/>
      <c r="C47" s="1417"/>
      <c r="D47" s="1417"/>
      <c r="E47" s="1417"/>
      <c r="F47" s="1417"/>
      <c r="G47" s="1417"/>
      <c r="H47" s="1417"/>
      <c r="I47" s="1417"/>
      <c r="J47" s="1417"/>
      <c r="K47" s="1417"/>
      <c r="L47" s="1417"/>
      <c r="M47" s="1417"/>
    </row>
  </sheetData>
  <mergeCells count="35">
    <mergeCell ref="B39:D39"/>
    <mergeCell ref="B40:D40"/>
    <mergeCell ref="B41:D41"/>
    <mergeCell ref="B42:D42"/>
    <mergeCell ref="B43:D43"/>
    <mergeCell ref="B33:D33"/>
    <mergeCell ref="B34:D34"/>
    <mergeCell ref="B35:D35"/>
    <mergeCell ref="B36:D36"/>
    <mergeCell ref="B37:D37"/>
    <mergeCell ref="B38:D38"/>
    <mergeCell ref="B26:D26"/>
    <mergeCell ref="B27:D27"/>
    <mergeCell ref="B29:D29"/>
    <mergeCell ref="B30:D30"/>
    <mergeCell ref="B31:D31"/>
    <mergeCell ref="B32:D32"/>
    <mergeCell ref="B20:D20"/>
    <mergeCell ref="B21:D21"/>
    <mergeCell ref="B22:D22"/>
    <mergeCell ref="B23:D23"/>
    <mergeCell ref="B24:D24"/>
    <mergeCell ref="B25:D25"/>
    <mergeCell ref="A11:B11"/>
    <mergeCell ref="A12:B12"/>
    <mergeCell ref="J16:L16"/>
    <mergeCell ref="B17:D17"/>
    <mergeCell ref="B18:D18"/>
    <mergeCell ref="B19:D19"/>
    <mergeCell ref="A4:L4"/>
    <mergeCell ref="A6:B6"/>
    <mergeCell ref="A7:B7"/>
    <mergeCell ref="A8:B8"/>
    <mergeCell ref="A9:B9"/>
    <mergeCell ref="A10:B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zoomScaleNormal="100" workbookViewId="0">
      <selection activeCell="F21" sqref="F21"/>
    </sheetView>
  </sheetViews>
  <sheetFormatPr baseColWidth="10" defaultColWidth="11.42578125" defaultRowHeight="14.25" x14ac:dyDescent="0.2"/>
  <cols>
    <col min="1" max="1" width="30.28515625" style="13" customWidth="1"/>
    <col min="2" max="2" width="30.42578125" style="13" customWidth="1"/>
    <col min="3" max="3" width="13.7109375" style="13" customWidth="1"/>
    <col min="4" max="4" width="10.42578125" style="13" customWidth="1"/>
    <col min="5" max="5" width="14.5703125" style="13" customWidth="1"/>
    <col min="6" max="6" width="9.5703125" style="13" customWidth="1"/>
    <col min="7" max="7" width="17.140625" style="13" customWidth="1"/>
    <col min="8" max="8" width="13.42578125" style="13" customWidth="1"/>
    <col min="9" max="9" width="11.140625" style="13" customWidth="1"/>
    <col min="10" max="10" width="8.28515625" style="13" customWidth="1"/>
    <col min="11" max="11" width="22" style="13" customWidth="1"/>
    <col min="12" max="13" width="11.7109375" style="13" customWidth="1"/>
    <col min="14" max="14" width="12.5703125" style="13" customWidth="1"/>
    <col min="15" max="15" width="9" style="13" customWidth="1"/>
    <col min="16" max="16" width="20.7109375" style="13" customWidth="1"/>
    <col min="17" max="16384" width="11.42578125" style="13"/>
  </cols>
  <sheetData>
    <row r="1" spans="1:16" x14ac:dyDescent="0.2">
      <c r="A1" s="16"/>
      <c r="B1" s="16"/>
      <c r="F1" s="16"/>
      <c r="G1" s="16"/>
      <c r="H1" s="16"/>
      <c r="I1" s="16"/>
      <c r="J1" s="16"/>
      <c r="K1" s="16"/>
    </row>
    <row r="2" spans="1:16" ht="18.95" customHeight="1" x14ac:dyDescent="0.2">
      <c r="A2" s="84" t="s">
        <v>86</v>
      </c>
      <c r="B2" s="86"/>
      <c r="C2" s="14"/>
      <c r="D2" s="1193" t="s">
        <v>217</v>
      </c>
      <c r="E2" s="1193"/>
      <c r="F2" s="1193"/>
      <c r="G2" s="1270"/>
      <c r="H2" s="1270"/>
      <c r="I2" s="1394"/>
      <c r="J2" s="1394"/>
      <c r="K2" s="1394"/>
      <c r="L2" s="14"/>
    </row>
    <row r="3" spans="1:16" ht="18.95" customHeight="1" x14ac:dyDescent="0.2">
      <c r="A3" s="84" t="s">
        <v>87</v>
      </c>
      <c r="B3" s="87"/>
      <c r="C3" s="28"/>
      <c r="D3" s="1193"/>
      <c r="E3" s="1193"/>
      <c r="F3" s="1193"/>
      <c r="G3" s="1270"/>
      <c r="H3" s="1270"/>
      <c r="I3" s="1394"/>
      <c r="J3" s="1394"/>
      <c r="K3" s="1394"/>
      <c r="L3" s="14"/>
    </row>
    <row r="4" spans="1:16" ht="12.6" customHeight="1" x14ac:dyDescent="0.2">
      <c r="A4" s="420" t="s">
        <v>132</v>
      </c>
      <c r="B4" s="88"/>
      <c r="C4" s="28"/>
      <c r="D4" s="1193"/>
      <c r="E4" s="1193"/>
      <c r="F4" s="1193"/>
      <c r="G4" s="1270"/>
      <c r="H4" s="1270"/>
      <c r="I4" s="1394"/>
      <c r="J4" s="1394"/>
      <c r="K4" s="1394"/>
      <c r="L4" s="14"/>
      <c r="N4" s="16"/>
      <c r="O4" s="16"/>
      <c r="P4" s="16"/>
    </row>
    <row r="5" spans="1:16" ht="18.95" customHeight="1" x14ac:dyDescent="0.2">
      <c r="A5" s="421" t="s">
        <v>133</v>
      </c>
      <c r="B5" s="89"/>
      <c r="C5" s="28"/>
      <c r="D5" s="1193"/>
      <c r="E5" s="1193"/>
      <c r="F5" s="1193"/>
      <c r="G5" s="46"/>
      <c r="H5" s="46"/>
      <c r="I5" s="1394"/>
      <c r="J5" s="1394"/>
      <c r="K5" s="1394"/>
      <c r="L5" s="14"/>
      <c r="M5" s="22"/>
      <c r="N5" s="21"/>
      <c r="O5" s="21"/>
      <c r="P5" s="21"/>
    </row>
    <row r="6" spans="1:16" ht="15" customHeight="1" x14ac:dyDescent="0.2">
      <c r="A6" s="90"/>
      <c r="B6" s="90"/>
      <c r="C6" s="57"/>
      <c r="D6" s="457"/>
      <c r="E6" s="458"/>
      <c r="F6" s="458"/>
      <c r="G6" s="36"/>
      <c r="H6" s="36"/>
      <c r="I6" s="47"/>
      <c r="J6" s="21"/>
      <c r="K6" s="21"/>
      <c r="L6" s="14"/>
      <c r="M6" s="22"/>
      <c r="N6" s="48"/>
      <c r="O6" s="48"/>
      <c r="P6" s="48"/>
    </row>
    <row r="7" spans="1:16" ht="18.75" customHeight="1" x14ac:dyDescent="0.2">
      <c r="A7" s="84" t="s">
        <v>88</v>
      </c>
      <c r="B7" s="1032"/>
      <c r="C7" s="14"/>
      <c r="D7" s="459"/>
      <c r="E7" s="48"/>
      <c r="F7" s="48"/>
      <c r="G7" s="1270"/>
      <c r="H7" s="1270"/>
      <c r="I7" s="49"/>
      <c r="J7" s="21"/>
      <c r="K7" s="21"/>
      <c r="L7" s="20"/>
      <c r="M7" s="22"/>
      <c r="N7" s="48"/>
      <c r="O7" s="48"/>
      <c r="P7" s="48"/>
    </row>
    <row r="8" spans="1:16" ht="18.75" customHeight="1" x14ac:dyDescent="0.2">
      <c r="A8" s="84" t="s">
        <v>89</v>
      </c>
      <c r="B8" s="1032"/>
      <c r="C8" s="23"/>
      <c r="D8" s="459"/>
      <c r="E8" s="48"/>
      <c r="F8" s="48"/>
      <c r="G8" s="1270"/>
      <c r="H8" s="1270"/>
      <c r="I8" s="49"/>
      <c r="J8" s="21"/>
      <c r="K8" s="21"/>
      <c r="L8" s="21"/>
      <c r="M8" s="22"/>
      <c r="N8" s="48"/>
      <c r="O8" s="48"/>
      <c r="P8" s="48"/>
    </row>
    <row r="9" spans="1:16" ht="18.75" customHeight="1" x14ac:dyDescent="0.2">
      <c r="A9" s="84" t="s">
        <v>90</v>
      </c>
      <c r="B9" s="1033"/>
      <c r="C9" s="23"/>
      <c r="D9" s="460"/>
      <c r="E9" s="461"/>
      <c r="F9" s="461"/>
      <c r="G9" s="1270"/>
      <c r="H9" s="1270"/>
      <c r="I9" s="50"/>
      <c r="J9" s="21"/>
      <c r="K9" s="21"/>
      <c r="L9" s="21"/>
      <c r="M9" s="22"/>
      <c r="N9" s="48"/>
      <c r="O9" s="48"/>
      <c r="P9" s="48"/>
    </row>
    <row r="10" spans="1:16" x14ac:dyDescent="0.2">
      <c r="A10" s="82"/>
      <c r="B10" s="82"/>
      <c r="C10" s="23"/>
      <c r="D10" s="16"/>
      <c r="E10" s="16"/>
      <c r="F10" s="21"/>
      <c r="G10" s="45"/>
      <c r="H10" s="45"/>
      <c r="I10" s="17"/>
      <c r="J10" s="17"/>
      <c r="K10" s="17"/>
      <c r="L10" s="21"/>
      <c r="M10" s="16"/>
      <c r="N10" s="15"/>
      <c r="O10" s="15"/>
      <c r="P10" s="15"/>
    </row>
    <row r="11" spans="1:16" ht="22.5" x14ac:dyDescent="0.2">
      <c r="A11" s="81" t="s">
        <v>78</v>
      </c>
      <c r="B11" s="91"/>
      <c r="C11" s="60" t="s">
        <v>79</v>
      </c>
      <c r="D11" s="314"/>
      <c r="E11" s="23"/>
      <c r="F11" s="21"/>
      <c r="G11" s="45"/>
      <c r="H11" s="45"/>
      <c r="I11" s="27"/>
      <c r="J11" s="27"/>
      <c r="K11" s="27"/>
      <c r="L11" s="27"/>
      <c r="M11" s="27"/>
      <c r="N11" s="34"/>
      <c r="O11" s="15"/>
      <c r="P11" s="15"/>
    </row>
    <row r="12" spans="1:16" ht="15" thickBot="1" x14ac:dyDescent="0.25">
      <c r="A12" s="17"/>
      <c r="B12" s="59"/>
      <c r="C12" s="16"/>
      <c r="D12" s="313"/>
      <c r="E12" s="16"/>
      <c r="F12" s="16"/>
      <c r="G12" s="16"/>
      <c r="H12" s="32"/>
      <c r="I12" s="27"/>
      <c r="J12" s="27"/>
      <c r="K12" s="27"/>
      <c r="L12" s="27"/>
      <c r="M12" s="27"/>
      <c r="N12" s="14"/>
    </row>
    <row r="13" spans="1:16" ht="30" customHeight="1" thickTop="1" thickBot="1" x14ac:dyDescent="0.25">
      <c r="A13" s="22"/>
      <c r="B13" s="1279" t="s">
        <v>76</v>
      </c>
      <c r="C13" s="1280"/>
      <c r="D13" s="1280"/>
      <c r="E13" s="1281"/>
      <c r="F13" s="51"/>
      <c r="G13" s="22"/>
      <c r="H13" s="1000"/>
      <c r="I13" s="1286"/>
      <c r="J13" s="1286"/>
      <c r="K13" s="1286"/>
      <c r="L13" s="1286"/>
      <c r="M13" s="1286"/>
      <c r="N13" s="14"/>
    </row>
    <row r="14" spans="1:16" ht="15" thickTop="1" x14ac:dyDescent="0.2">
      <c r="B14" s="15"/>
      <c r="C14" s="15"/>
      <c r="D14" s="17"/>
      <c r="E14" s="15"/>
      <c r="F14" s="31"/>
      <c r="G14" s="14"/>
      <c r="H14" s="31"/>
      <c r="I14" s="27"/>
      <c r="J14" s="27"/>
      <c r="K14" s="27"/>
      <c r="L14" s="27"/>
      <c r="M14" s="27"/>
      <c r="N14" s="14"/>
    </row>
    <row r="15" spans="1:16" ht="22.5" customHeight="1" x14ac:dyDescent="0.2">
      <c r="B15" s="1358" t="s">
        <v>85</v>
      </c>
      <c r="C15" s="1359"/>
      <c r="D15" s="1359"/>
      <c r="E15" s="1360"/>
      <c r="F15" s="56"/>
      <c r="I15" s="15"/>
      <c r="J15" s="15"/>
      <c r="K15" s="1092"/>
      <c r="L15" s="15"/>
      <c r="M15" s="15"/>
    </row>
    <row r="16" spans="1:16" ht="15" thickBot="1" x14ac:dyDescent="0.25">
      <c r="A16" s="16"/>
      <c r="B16" s="16"/>
      <c r="C16" s="16"/>
      <c r="D16" s="23"/>
      <c r="E16" s="23"/>
      <c r="F16" s="23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902" customFormat="1" ht="25.5" customHeight="1" x14ac:dyDescent="0.2">
      <c r="A17" s="901"/>
      <c r="B17" s="925"/>
      <c r="C17" s="925"/>
      <c r="D17" s="926"/>
      <c r="E17" s="1370" t="s">
        <v>122</v>
      </c>
      <c r="F17" s="1371"/>
      <c r="G17" s="1363" t="s">
        <v>154</v>
      </c>
      <c r="H17" s="1364"/>
      <c r="I17" s="1364"/>
      <c r="J17" s="1364"/>
      <c r="K17" s="1364"/>
      <c r="L17" s="1364"/>
      <c r="M17" s="1365"/>
      <c r="N17" s="1380" t="s">
        <v>122</v>
      </c>
      <c r="O17" s="1381"/>
      <c r="P17" s="1382"/>
    </row>
    <row r="18" spans="1:16" s="904" customFormat="1" ht="21.75" customHeight="1" x14ac:dyDescent="0.2">
      <c r="A18" s="903"/>
      <c r="B18" s="1366" t="s">
        <v>152</v>
      </c>
      <c r="C18" s="1366"/>
      <c r="D18" s="1367"/>
      <c r="E18" s="1368" t="s">
        <v>27</v>
      </c>
      <c r="F18" s="1369"/>
      <c r="G18" s="1361" t="s">
        <v>30</v>
      </c>
      <c r="H18" s="1362"/>
      <c r="I18" s="1362"/>
      <c r="J18" s="1362"/>
      <c r="K18" s="1366" t="s">
        <v>156</v>
      </c>
      <c r="L18" s="1366"/>
      <c r="M18" s="1367"/>
      <c r="N18" s="1377" t="s">
        <v>33</v>
      </c>
      <c r="O18" s="1378"/>
      <c r="P18" s="1379"/>
    </row>
    <row r="19" spans="1:16" s="821" customFormat="1" ht="48" thickBot="1" x14ac:dyDescent="0.25">
      <c r="A19" s="929" t="s">
        <v>15</v>
      </c>
      <c r="B19" s="927" t="s">
        <v>155</v>
      </c>
      <c r="C19" s="818" t="s">
        <v>153</v>
      </c>
      <c r="D19" s="928" t="s">
        <v>16</v>
      </c>
      <c r="E19" s="1117" t="s">
        <v>193</v>
      </c>
      <c r="F19" s="1118" t="s">
        <v>16</v>
      </c>
      <c r="G19" s="959" t="s">
        <v>92</v>
      </c>
      <c r="H19" s="960" t="s">
        <v>28</v>
      </c>
      <c r="I19" s="960" t="s">
        <v>151</v>
      </c>
      <c r="J19" s="960" t="s">
        <v>29</v>
      </c>
      <c r="K19" s="961" t="s">
        <v>155</v>
      </c>
      <c r="L19" s="385" t="s">
        <v>31</v>
      </c>
      <c r="M19" s="604" t="s">
        <v>157</v>
      </c>
      <c r="N19" s="962" t="s">
        <v>34</v>
      </c>
      <c r="O19" s="963" t="s">
        <v>29</v>
      </c>
      <c r="P19" s="964" t="s">
        <v>32</v>
      </c>
    </row>
    <row r="20" spans="1:16" s="821" customFormat="1" ht="18.95" customHeight="1" thickTop="1" thickBot="1" x14ac:dyDescent="0.25">
      <c r="A20" s="930" t="s">
        <v>17</v>
      </c>
      <c r="B20" s="931"/>
      <c r="C20" s="932"/>
      <c r="D20" s="933"/>
      <c r="E20" s="1119"/>
      <c r="F20" s="1120"/>
      <c r="G20" s="965"/>
      <c r="H20" s="932"/>
      <c r="I20" s="932"/>
      <c r="J20" s="932"/>
      <c r="K20" s="932"/>
      <c r="L20" s="932"/>
      <c r="M20" s="933"/>
      <c r="N20" s="966"/>
      <c r="O20" s="932"/>
      <c r="P20" s="934"/>
    </row>
    <row r="21" spans="1:16" s="294" customFormat="1" ht="13.5" thickTop="1" x14ac:dyDescent="0.25">
      <c r="A21" s="61" t="s">
        <v>82</v>
      </c>
      <c r="B21" s="944"/>
      <c r="C21" s="945">
        <v>0</v>
      </c>
      <c r="D21" s="958" t="str">
        <f t="shared" ref="D21:D26" si="0">IF(C$32=0,"-",C21/(C$32-$C$29))</f>
        <v>-</v>
      </c>
      <c r="E21" s="1121"/>
      <c r="F21" s="1134" t="e">
        <f>E21/E32</f>
        <v>#DIV/0!</v>
      </c>
      <c r="G21" s="1383" t="s">
        <v>35</v>
      </c>
      <c r="H21" s="1383"/>
      <c r="I21" s="1383"/>
      <c r="J21" s="1383"/>
      <c r="K21" s="1383"/>
      <c r="L21" s="1383"/>
      <c r="M21" s="1383"/>
      <c r="N21" s="825"/>
      <c r="O21" s="905" t="e">
        <f>N21/N32</f>
        <v>#DIV/0!</v>
      </c>
      <c r="P21" s="906"/>
    </row>
    <row r="22" spans="1:16" s="294" customFormat="1" ht="12.75" x14ac:dyDescent="0.25">
      <c r="A22" s="62" t="s">
        <v>83</v>
      </c>
      <c r="B22" s="946"/>
      <c r="C22" s="947"/>
      <c r="D22" s="956" t="str">
        <f t="shared" si="0"/>
        <v>-</v>
      </c>
      <c r="E22" s="1122"/>
      <c r="F22" s="1135" t="e">
        <f>E22/E32</f>
        <v>#DIV/0!</v>
      </c>
      <c r="G22" s="907"/>
      <c r="H22" s="908"/>
      <c r="I22" s="909"/>
      <c r="J22" s="910"/>
      <c r="K22" s="911"/>
      <c r="L22" s="912"/>
      <c r="M22" s="913"/>
      <c r="N22" s="825"/>
      <c r="O22" s="905" t="e">
        <f>N22/N32</f>
        <v>#DIV/0!</v>
      </c>
      <c r="P22" s="906"/>
    </row>
    <row r="23" spans="1:16" s="294" customFormat="1" ht="12.75" x14ac:dyDescent="0.25">
      <c r="A23" s="62" t="s">
        <v>18</v>
      </c>
      <c r="B23" s="948"/>
      <c r="C23" s="947"/>
      <c r="D23" s="956" t="str">
        <f t="shared" si="0"/>
        <v>-</v>
      </c>
      <c r="E23" s="1122"/>
      <c r="F23" s="1135" t="e">
        <f>E23/E32</f>
        <v>#DIV/0!</v>
      </c>
      <c r="G23" s="1384" t="s">
        <v>35</v>
      </c>
      <c r="H23" s="1384"/>
      <c r="I23" s="1384"/>
      <c r="J23" s="1384"/>
      <c r="K23" s="1384"/>
      <c r="L23" s="1384"/>
      <c r="M23" s="1384"/>
      <c r="N23" s="825"/>
      <c r="O23" s="905" t="e">
        <f>N23/N32</f>
        <v>#DIV/0!</v>
      </c>
      <c r="P23" s="906"/>
    </row>
    <row r="24" spans="1:16" s="294" customFormat="1" ht="23.25" x14ac:dyDescent="0.25">
      <c r="A24" s="62" t="s">
        <v>84</v>
      </c>
      <c r="B24" s="948"/>
      <c r="C24" s="947"/>
      <c r="D24" s="956" t="str">
        <f t="shared" si="0"/>
        <v>-</v>
      </c>
      <c r="E24" s="1122"/>
      <c r="F24" s="1135" t="e">
        <f>E24/E32</f>
        <v>#DIV/0!</v>
      </c>
      <c r="G24" s="914"/>
      <c r="H24" s="915"/>
      <c r="I24" s="916"/>
      <c r="J24" s="905"/>
      <c r="K24" s="917"/>
      <c r="L24" s="918"/>
      <c r="M24" s="919"/>
      <c r="N24" s="825"/>
      <c r="O24" s="905" t="e">
        <f>N24/N32</f>
        <v>#DIV/0!</v>
      </c>
      <c r="P24" s="906"/>
    </row>
    <row r="25" spans="1:16" s="294" customFormat="1" ht="12.75" x14ac:dyDescent="0.25">
      <c r="A25" s="63" t="s">
        <v>170</v>
      </c>
      <c r="B25" s="949"/>
      <c r="C25" s="950"/>
      <c r="D25" s="956" t="str">
        <f t="shared" si="0"/>
        <v>-</v>
      </c>
      <c r="E25" s="1122"/>
      <c r="F25" s="1135"/>
      <c r="G25" s="907"/>
      <c r="H25" s="908"/>
      <c r="I25" s="909"/>
      <c r="J25" s="910"/>
      <c r="K25" s="911"/>
      <c r="L25" s="912"/>
      <c r="M25" s="913"/>
      <c r="N25" s="920"/>
      <c r="O25" s="905" t="e">
        <f>N25/N32</f>
        <v>#DIV/0!</v>
      </c>
      <c r="P25" s="921"/>
    </row>
    <row r="26" spans="1:16" s="294" customFormat="1" ht="13.5" thickBot="1" x14ac:dyDescent="0.3">
      <c r="A26" s="64" t="s">
        <v>91</v>
      </c>
      <c r="B26" s="951"/>
      <c r="C26" s="952"/>
      <c r="D26" s="957" t="str">
        <f t="shared" si="0"/>
        <v>-</v>
      </c>
      <c r="E26" s="1123"/>
      <c r="F26" s="1136" t="e">
        <f>E26/E32</f>
        <v>#DIV/0!</v>
      </c>
      <c r="G26" s="922"/>
      <c r="H26" s="908"/>
      <c r="I26" s="909"/>
      <c r="J26" s="910"/>
      <c r="K26" s="911"/>
      <c r="L26" s="912"/>
      <c r="M26" s="913"/>
      <c r="N26" s="920"/>
      <c r="O26" s="910" t="e">
        <f>N26/N32</f>
        <v>#DIV/0!</v>
      </c>
      <c r="P26" s="921"/>
    </row>
    <row r="27" spans="1:16" s="294" customFormat="1" ht="18.95" customHeight="1" thickTop="1" thickBot="1" x14ac:dyDescent="0.3">
      <c r="A27" s="935" t="s">
        <v>119</v>
      </c>
      <c r="B27" s="936"/>
      <c r="C27" s="937"/>
      <c r="D27" s="1130"/>
      <c r="E27" s="1124"/>
      <c r="F27" s="1137"/>
      <c r="G27" s="967"/>
      <c r="H27" s="968"/>
      <c r="I27" s="969"/>
      <c r="J27" s="970"/>
      <c r="K27" s="931"/>
      <c r="L27" s="971"/>
      <c r="M27" s="972"/>
      <c r="N27" s="973"/>
      <c r="O27" s="970"/>
      <c r="P27" s="974"/>
    </row>
    <row r="28" spans="1:16" s="294" customFormat="1" ht="13.5" thickTop="1" x14ac:dyDescent="0.25">
      <c r="A28" s="61" t="s">
        <v>186</v>
      </c>
      <c r="B28" s="944"/>
      <c r="C28" s="945"/>
      <c r="D28" s="958" t="str">
        <f>IF(C$32=0,"-",C28/(C$32-$C$29))</f>
        <v>-</v>
      </c>
      <c r="E28" s="1125"/>
      <c r="F28" s="1138" t="e">
        <f>E28/E32</f>
        <v>#DIV/0!</v>
      </c>
      <c r="G28" s="923"/>
      <c r="H28" s="915"/>
      <c r="I28" s="916"/>
      <c r="J28" s="905"/>
      <c r="K28" s="917"/>
      <c r="L28" s="918"/>
      <c r="M28" s="919"/>
      <c r="N28" s="825"/>
      <c r="O28" s="905" t="e">
        <f>N28/N32</f>
        <v>#DIV/0!</v>
      </c>
      <c r="P28" s="906"/>
    </row>
    <row r="29" spans="1:16" s="294" customFormat="1" ht="13.5" thickBot="1" x14ac:dyDescent="0.3">
      <c r="A29" s="64" t="s">
        <v>186</v>
      </c>
      <c r="B29" s="953"/>
      <c r="C29" s="952"/>
      <c r="D29" s="1131" t="str">
        <f>IF(C$32=0,"-",C29/(C$32-$C$29))</f>
        <v>-</v>
      </c>
      <c r="E29" s="1126"/>
      <c r="F29" s="1127" t="e">
        <f>E29/E32</f>
        <v>#DIV/0!</v>
      </c>
      <c r="G29" s="297"/>
      <c r="H29" s="998"/>
      <c r="I29" s="298"/>
      <c r="J29" s="299"/>
      <c r="K29" s="66"/>
      <c r="L29" s="300"/>
      <c r="M29" s="301"/>
      <c r="N29" s="1141"/>
      <c r="O29" s="1142" t="e">
        <f>N29/N32</f>
        <v>#DIV/0!</v>
      </c>
      <c r="P29" s="302"/>
    </row>
    <row r="30" spans="1:16" s="294" customFormat="1" ht="18.95" customHeight="1" thickTop="1" thickBot="1" x14ac:dyDescent="0.3">
      <c r="A30" s="935" t="s">
        <v>74</v>
      </c>
      <c r="B30" s="939"/>
      <c r="C30" s="940"/>
      <c r="D30" s="1132"/>
      <c r="E30" s="1128"/>
      <c r="F30" s="1137"/>
      <c r="G30" s="975"/>
      <c r="H30" s="999"/>
      <c r="I30" s="976"/>
      <c r="J30" s="977"/>
      <c r="K30" s="978"/>
      <c r="L30" s="979"/>
      <c r="M30" s="980"/>
      <c r="N30" s="981"/>
      <c r="O30" s="977"/>
      <c r="P30" s="982"/>
    </row>
    <row r="31" spans="1:16" s="294" customFormat="1" thickTop="1" thickBot="1" x14ac:dyDescent="0.3">
      <c r="A31" s="938" t="s">
        <v>185</v>
      </c>
      <c r="B31" s="954"/>
      <c r="C31" s="955"/>
      <c r="D31" s="1133" t="str">
        <f>IF(C$32=0,"-",C31/(C$32-$C$29))</f>
        <v>-</v>
      </c>
      <c r="E31" s="1140"/>
      <c r="F31" s="1139" t="e">
        <f>E31/E32</f>
        <v>#DIV/0!</v>
      </c>
      <c r="G31" s="923"/>
      <c r="H31" s="924"/>
      <c r="I31" s="991"/>
      <c r="J31" s="992"/>
      <c r="K31" s="993"/>
      <c r="L31" s="994"/>
      <c r="M31" s="995"/>
      <c r="N31" s="996"/>
      <c r="O31" s="992" t="e">
        <f>N31/N32</f>
        <v>#DIV/0!</v>
      </c>
      <c r="P31" s="997"/>
    </row>
    <row r="32" spans="1:16" s="294" customFormat="1" ht="21.75" customHeight="1" thickTop="1" thickBot="1" x14ac:dyDescent="0.3">
      <c r="A32" s="941" t="s">
        <v>36</v>
      </c>
      <c r="B32" s="942"/>
      <c r="C32" s="943">
        <f>SUM(C21:C31)</f>
        <v>0</v>
      </c>
      <c r="D32" s="1102">
        <f>SUM(D21:D31)</f>
        <v>0</v>
      </c>
      <c r="E32" s="1129">
        <f>SUM(E21:E31)</f>
        <v>0</v>
      </c>
      <c r="F32" s="1102" t="e">
        <f>SUM(F21:F31)</f>
        <v>#DIV/0!</v>
      </c>
      <c r="G32" s="983"/>
      <c r="H32" s="984"/>
      <c r="I32" s="985">
        <f>I22+I24+I26+I28+I29+I31+I30</f>
        <v>0</v>
      </c>
      <c r="J32" s="986"/>
      <c r="K32" s="987"/>
      <c r="L32" s="988"/>
      <c r="M32" s="989"/>
      <c r="N32" s="1001">
        <f>SUM(N21:N31)</f>
        <v>0</v>
      </c>
      <c r="O32" s="986" t="e">
        <f>SUM(O21:O31)</f>
        <v>#DIV/0!</v>
      </c>
      <c r="P32" s="990"/>
    </row>
    <row r="33" spans="1:16" ht="5.25" customHeight="1" thickTop="1" x14ac:dyDescent="0.2">
      <c r="A33" s="78"/>
      <c r="B33" s="15"/>
      <c r="C33" s="15"/>
      <c r="D33" s="15"/>
      <c r="E33" s="53"/>
      <c r="F33" s="15"/>
      <c r="G33" s="78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27.75" customHeight="1" x14ac:dyDescent="0.2">
      <c r="A34" s="54"/>
      <c r="B34" s="1372"/>
      <c r="C34" s="1373"/>
      <c r="D34" s="1373"/>
      <c r="E34" s="1374"/>
      <c r="G34" s="1385" t="s">
        <v>176</v>
      </c>
      <c r="H34" s="1386"/>
      <c r="I34" s="1386"/>
      <c r="J34" s="1386"/>
      <c r="K34" s="1387"/>
    </row>
    <row r="35" spans="1:16" ht="48" customHeight="1" x14ac:dyDescent="0.2">
      <c r="A35" s="54"/>
      <c r="B35" s="1375"/>
      <c r="C35" s="1375"/>
      <c r="D35" s="1375"/>
      <c r="E35" s="1376"/>
      <c r="G35" s="1388"/>
      <c r="H35" s="1389"/>
      <c r="I35" s="1389"/>
      <c r="J35" s="1389"/>
      <c r="K35" s="1390"/>
      <c r="L35" s="67" t="s">
        <v>37</v>
      </c>
    </row>
    <row r="36" spans="1:16" ht="12.75" customHeight="1" x14ac:dyDescent="0.2">
      <c r="A36" s="54"/>
      <c r="B36" s="65"/>
      <c r="C36" s="65"/>
      <c r="D36" s="65"/>
      <c r="E36" s="14"/>
      <c r="G36" s="1391"/>
      <c r="H36" s="1392"/>
      <c r="I36" s="1392"/>
      <c r="J36" s="1392"/>
      <c r="K36" s="1393"/>
    </row>
    <row r="37" spans="1:16" x14ac:dyDescent="0.2">
      <c r="B37" s="75" t="s">
        <v>93</v>
      </c>
      <c r="C37" s="75"/>
      <c r="D37" s="65"/>
      <c r="E37" s="14"/>
      <c r="L37" s="67"/>
      <c r="M37" s="55"/>
      <c r="N37" s="55"/>
    </row>
    <row r="38" spans="1:16" x14ac:dyDescent="0.2">
      <c r="B38" s="296" t="s">
        <v>118</v>
      </c>
      <c r="C38" s="75"/>
      <c r="D38" s="65"/>
      <c r="E38" s="14"/>
      <c r="K38" s="16"/>
      <c r="L38" s="68"/>
    </row>
    <row r="39" spans="1:16" x14ac:dyDescent="0.2">
      <c r="E39" s="14"/>
      <c r="F39" s="22"/>
      <c r="J39" s="14"/>
    </row>
    <row r="40" spans="1:16" x14ac:dyDescent="0.2">
      <c r="E40" s="14"/>
      <c r="F40" s="22"/>
      <c r="J40" s="14"/>
      <c r="L40" s="1050"/>
      <c r="M40" s="1051"/>
      <c r="N40" s="1052"/>
    </row>
    <row r="41" spans="1:16" x14ac:dyDescent="0.2">
      <c r="E41" s="14"/>
      <c r="F41" s="22"/>
      <c r="J41" s="14"/>
      <c r="L41" s="1053"/>
      <c r="M41" s="1054"/>
      <c r="N41" s="1055"/>
    </row>
    <row r="42" spans="1:16" x14ac:dyDescent="0.2">
      <c r="L42" s="1056"/>
      <c r="M42" s="1057"/>
      <c r="N42" s="1058"/>
    </row>
  </sheetData>
  <mergeCells count="24">
    <mergeCell ref="I2:K5"/>
    <mergeCell ref="G9:H9"/>
    <mergeCell ref="B13:E13"/>
    <mergeCell ref="G2:H2"/>
    <mergeCell ref="G3:H3"/>
    <mergeCell ref="G4:H4"/>
    <mergeCell ref="D2:F5"/>
    <mergeCell ref="G7:H7"/>
    <mergeCell ref="G8:H8"/>
    <mergeCell ref="I13:M13"/>
    <mergeCell ref="B34:E34"/>
    <mergeCell ref="B35:E35"/>
    <mergeCell ref="N18:P18"/>
    <mergeCell ref="N17:P17"/>
    <mergeCell ref="G21:M21"/>
    <mergeCell ref="G23:M23"/>
    <mergeCell ref="G34:K36"/>
    <mergeCell ref="B15:E15"/>
    <mergeCell ref="G18:J18"/>
    <mergeCell ref="G17:M17"/>
    <mergeCell ref="K18:M18"/>
    <mergeCell ref="B18:D18"/>
    <mergeCell ref="E18:F18"/>
    <mergeCell ref="E17:F17"/>
  </mergeCells>
  <dataValidations count="1">
    <dataValidation type="list" allowBlank="1" showInputMessage="1" showErrorMessage="1" sqref="B11 F15">
      <formula1>oui_non</formula1>
    </dataValidation>
  </dataValidations>
  <printOptions horizontalCentered="1" verticalCentered="1"/>
  <pageMargins left="0.23622047244094491" right="0.27559055118110237" top="0.35433070866141736" bottom="0.74803149606299213" header="0.31496062992125984" footer="0.31496062992125984"/>
  <pageSetup paperSize="9" scale="51" fitToHeight="2" orientation="landscape" r:id="rId1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view="pageLayout" zoomScaleNormal="100" workbookViewId="0">
      <selection activeCell="N6" sqref="N6"/>
    </sheetView>
  </sheetViews>
  <sheetFormatPr baseColWidth="10" defaultColWidth="11.42578125" defaultRowHeight="12" x14ac:dyDescent="0.25"/>
  <cols>
    <col min="1" max="1" width="29.42578125" style="146" customWidth="1"/>
    <col min="2" max="2" width="9.42578125" style="146" customWidth="1"/>
    <col min="3" max="3" width="14.7109375" style="146" customWidth="1"/>
    <col min="4" max="4" width="13.85546875" style="146" customWidth="1"/>
    <col min="5" max="5" width="5" style="146" customWidth="1"/>
    <col min="6" max="6" width="11.42578125" style="146"/>
    <col min="7" max="7" width="13.28515625" style="146" customWidth="1"/>
    <col min="8" max="8" width="13.140625" style="146" customWidth="1"/>
    <col min="9" max="9" width="8.85546875" style="146" customWidth="1"/>
    <col min="10" max="10" width="13.42578125" style="146" customWidth="1"/>
    <col min="11" max="11" width="7.7109375" style="146" customWidth="1"/>
    <col min="12" max="16384" width="11.42578125" style="146"/>
  </cols>
  <sheetData>
    <row r="1" spans="1:11" ht="12.75" customHeight="1" thickBot="1" x14ac:dyDescent="0.3"/>
    <row r="2" spans="1:11" ht="35.25" customHeight="1" thickTop="1" thickBot="1" x14ac:dyDescent="0.3">
      <c r="B2" s="1279" t="s">
        <v>158</v>
      </c>
      <c r="C2" s="1280"/>
      <c r="D2" s="1280"/>
      <c r="E2" s="1280"/>
      <c r="F2" s="1280"/>
      <c r="G2" s="1280"/>
      <c r="H2" s="1281"/>
    </row>
    <row r="3" spans="1:11" ht="15" customHeight="1" thickTop="1" x14ac:dyDescent="0.25"/>
    <row r="4" spans="1:11" s="1003" customFormat="1" ht="23.25" customHeight="1" x14ac:dyDescent="0.25">
      <c r="A4" s="1002" t="s">
        <v>95</v>
      </c>
      <c r="B4" s="1034" t="e">
        <f>#REF!</f>
        <v>#REF!</v>
      </c>
    </row>
    <row r="5" spans="1:11" ht="12.75" customHeight="1" thickBot="1" x14ac:dyDescent="0.3"/>
    <row r="6" spans="1:11" ht="24.95" customHeight="1" thickTop="1" thickBot="1" x14ac:dyDescent="0.3">
      <c r="A6" s="1412" t="s">
        <v>124</v>
      </c>
      <c r="B6" s="1413"/>
      <c r="C6" s="1413"/>
      <c r="D6" s="1414"/>
      <c r="F6" s="1412" t="s">
        <v>187</v>
      </c>
      <c r="G6" s="1413"/>
      <c r="H6" s="1413"/>
      <c r="I6" s="1413"/>
      <c r="J6" s="1413"/>
      <c r="K6" s="1414"/>
    </row>
    <row r="7" spans="1:11" ht="24.95" customHeight="1" thickTop="1" x14ac:dyDescent="0.25">
      <c r="A7" s="1415" t="s">
        <v>25</v>
      </c>
      <c r="B7" s="1415"/>
      <c r="C7" s="1009" t="s">
        <v>167</v>
      </c>
      <c r="D7" s="1010" t="s">
        <v>51</v>
      </c>
      <c r="F7" s="1415" t="s">
        <v>159</v>
      </c>
      <c r="G7" s="1415"/>
      <c r="H7" s="1010" t="s">
        <v>167</v>
      </c>
      <c r="I7" s="462" t="s">
        <v>16</v>
      </c>
      <c r="J7" s="1010" t="s">
        <v>51</v>
      </c>
      <c r="K7" s="462" t="s">
        <v>16</v>
      </c>
    </row>
    <row r="8" spans="1:11" ht="21.75" customHeight="1" x14ac:dyDescent="0.25">
      <c r="A8" s="1402" t="s">
        <v>20</v>
      </c>
      <c r="B8" s="1402"/>
      <c r="C8" s="856"/>
      <c r="D8" s="417"/>
      <c r="F8" s="1400" t="s">
        <v>160</v>
      </c>
      <c r="G8" s="1400"/>
      <c r="H8" s="1004">
        <f>'7-Ressources'!C21</f>
        <v>0</v>
      </c>
      <c r="I8" s="1143" t="str">
        <f t="shared" ref="I8:I13" si="0">IF(H$20=0,"-",H8/(H$20-$H$17))</f>
        <v>-</v>
      </c>
      <c r="J8" s="1004">
        <f>'7-Ressources'!E21</f>
        <v>0</v>
      </c>
      <c r="K8" s="1147" t="e">
        <f>J8/J20</f>
        <v>#DIV/0!</v>
      </c>
    </row>
    <row r="9" spans="1:11" ht="21.75" customHeight="1" x14ac:dyDescent="0.25">
      <c r="A9" s="1400" t="s">
        <v>26</v>
      </c>
      <c r="B9" s="1400"/>
      <c r="C9" s="1005">
        <f>'1-Prestations externes'!H35</f>
        <v>0</v>
      </c>
      <c r="D9" s="1004">
        <f>'1-Prestations externes'!J35</f>
        <v>0</v>
      </c>
      <c r="F9" s="1400" t="s">
        <v>161</v>
      </c>
      <c r="G9" s="1400"/>
      <c r="H9" s="1004">
        <f>'7-Ressources'!C22</f>
        <v>0</v>
      </c>
      <c r="I9" s="1143" t="str">
        <f t="shared" si="0"/>
        <v>-</v>
      </c>
      <c r="J9" s="1004">
        <f>'7-Ressources'!E22</f>
        <v>0</v>
      </c>
      <c r="K9" s="1147" t="e">
        <f>J9/J20</f>
        <v>#DIV/0!</v>
      </c>
    </row>
    <row r="10" spans="1:11" ht="21.75" customHeight="1" x14ac:dyDescent="0.25">
      <c r="A10" s="1400" t="s">
        <v>163</v>
      </c>
      <c r="B10" s="1400"/>
      <c r="C10" s="1005">
        <f>'2-Autres dépenses directes'!K36</f>
        <v>0</v>
      </c>
      <c r="D10" s="1004">
        <f>'2-Autres dépenses directes'!M36</f>
        <v>0</v>
      </c>
      <c r="F10" s="1400" t="s">
        <v>18</v>
      </c>
      <c r="G10" s="1400"/>
      <c r="H10" s="1004">
        <f>'7-Ressources'!C23</f>
        <v>0</v>
      </c>
      <c r="I10" s="1143" t="str">
        <f t="shared" si="0"/>
        <v>-</v>
      </c>
      <c r="J10" s="1004">
        <f>'7-Ressources'!E23</f>
        <v>0</v>
      </c>
      <c r="K10" s="1147" t="e">
        <f>J10/J20</f>
        <v>#DIV/0!</v>
      </c>
    </row>
    <row r="11" spans="1:11" ht="21.75" customHeight="1" x14ac:dyDescent="0.25">
      <c r="A11" s="1400" t="s">
        <v>168</v>
      </c>
      <c r="B11" s="1400"/>
      <c r="C11" s="1005">
        <f>'3-Dépenses de personnel'!H36</f>
        <v>0</v>
      </c>
      <c r="D11" s="1004">
        <f>'3-Dépenses de personnel'!J36</f>
        <v>0</v>
      </c>
      <c r="F11" s="1400" t="s">
        <v>162</v>
      </c>
      <c r="G11" s="1400"/>
      <c r="H11" s="1004">
        <f>'7-Ressources'!C24</f>
        <v>0</v>
      </c>
      <c r="I11" s="1143" t="str">
        <f t="shared" si="0"/>
        <v>-</v>
      </c>
      <c r="J11" s="1004">
        <f>'7-Ressources'!E24</f>
        <v>0</v>
      </c>
      <c r="K11" s="1147" t="e">
        <f>J11/J20</f>
        <v>#DIV/0!</v>
      </c>
    </row>
    <row r="12" spans="1:11" ht="21.75" customHeight="1" x14ac:dyDescent="0.25">
      <c r="A12" s="1400" t="s">
        <v>22</v>
      </c>
      <c r="B12" s="1400"/>
      <c r="C12" s="1005">
        <f>'4-Amortissements'!I23</f>
        <v>0</v>
      </c>
      <c r="D12" s="1004">
        <f>'4-Amortissements'!L23</f>
        <v>0</v>
      </c>
      <c r="F12" s="1400" t="s">
        <v>169</v>
      </c>
      <c r="G12" s="1400"/>
      <c r="H12" s="1004">
        <f>'7-Ressources'!C25</f>
        <v>0</v>
      </c>
      <c r="I12" s="1143" t="str">
        <f t="shared" si="0"/>
        <v>-</v>
      </c>
      <c r="J12" s="1004">
        <f>'7-Ressources'!E25</f>
        <v>0</v>
      </c>
      <c r="K12" s="1147" t="e">
        <f>J12/J20</f>
        <v>#DIV/0!</v>
      </c>
    </row>
    <row r="13" spans="1:11" ht="21.75" customHeight="1" thickBot="1" x14ac:dyDescent="0.3">
      <c r="A13" s="1401" t="s">
        <v>23</v>
      </c>
      <c r="B13" s="1402"/>
      <c r="C13" s="856"/>
      <c r="D13" s="417"/>
      <c r="F13" s="1399" t="s">
        <v>164</v>
      </c>
      <c r="G13" s="1399"/>
      <c r="H13" s="1004">
        <f>'7-Ressources'!C26</f>
        <v>0</v>
      </c>
      <c r="I13" s="1143" t="str">
        <f t="shared" si="0"/>
        <v>-</v>
      </c>
      <c r="J13" s="1006">
        <f>'7-Ressources'!E26</f>
        <v>0</v>
      </c>
      <c r="K13" s="1148" t="e">
        <f>J13/J20</f>
        <v>#DIV/0!</v>
      </c>
    </row>
    <row r="14" spans="1:11" ht="21.75" customHeight="1" thickTop="1" thickBot="1" x14ac:dyDescent="0.3">
      <c r="A14" s="1404" t="s">
        <v>226</v>
      </c>
      <c r="B14" s="1405"/>
      <c r="C14" s="1005">
        <f>C11*15%</f>
        <v>0</v>
      </c>
      <c r="D14" s="1004">
        <f>D11*15%</f>
        <v>0</v>
      </c>
      <c r="F14" s="1101" t="s">
        <v>165</v>
      </c>
      <c r="G14" s="1101"/>
      <c r="H14" s="1007">
        <f>SUM(H8:H13)</f>
        <v>0</v>
      </c>
      <c r="I14" s="1144" t="e">
        <f>H14/H20</f>
        <v>#DIV/0!</v>
      </c>
      <c r="J14" s="1007">
        <f>SUM(J8:J13)</f>
        <v>0</v>
      </c>
      <c r="K14" s="1144" t="e">
        <f>J14/J20</f>
        <v>#DIV/0!</v>
      </c>
    </row>
    <row r="15" spans="1:11" ht="21.75" customHeight="1" thickTop="1" x14ac:dyDescent="0.25">
      <c r="A15" s="1403" t="s">
        <v>166</v>
      </c>
      <c r="B15" s="1403"/>
      <c r="C15" s="427">
        <f>SUM(C8:C14)</f>
        <v>0</v>
      </c>
      <c r="D15" s="426">
        <f>SUM(D8:D14)</f>
        <v>0</v>
      </c>
      <c r="F15" s="1406" t="s">
        <v>186</v>
      </c>
      <c r="G15" s="1407"/>
      <c r="H15" s="1008">
        <f>'7-Ressources'!C28</f>
        <v>0</v>
      </c>
      <c r="I15" s="1143" t="str">
        <f>IF(H$20=0,"-",H15/(H$20-$H$17))</f>
        <v>-</v>
      </c>
      <c r="J15" s="1008">
        <f>'7-Ressources'!E28</f>
        <v>0</v>
      </c>
      <c r="K15" s="1149" t="e">
        <f>J15/J20</f>
        <v>#DIV/0!</v>
      </c>
    </row>
    <row r="16" spans="1:11" ht="21.75" customHeight="1" thickBot="1" x14ac:dyDescent="0.3">
      <c r="A16" s="1098"/>
      <c r="B16" s="1098"/>
      <c r="C16" s="158"/>
      <c r="D16" s="158"/>
      <c r="F16" s="1408" t="s">
        <v>186</v>
      </c>
      <c r="G16" s="1409"/>
      <c r="H16" s="1099">
        <f>'7-Ressources'!C29</f>
        <v>0</v>
      </c>
      <c r="I16" s="1145" t="str">
        <f>IF(H$20=0,"-",H16/(H$20-$H$17))</f>
        <v>-</v>
      </c>
      <c r="J16" s="1099">
        <f>'7-Ressources'!E29</f>
        <v>0</v>
      </c>
      <c r="K16" s="1150" t="e">
        <f>J16/J20</f>
        <v>#DIV/0!</v>
      </c>
    </row>
    <row r="17" spans="1:12" ht="21.75" customHeight="1" thickTop="1" thickBot="1" x14ac:dyDescent="0.3">
      <c r="A17" s="1098"/>
      <c r="B17" s="1098"/>
      <c r="C17" s="158"/>
      <c r="D17" s="158"/>
      <c r="F17" s="1395" t="s">
        <v>189</v>
      </c>
      <c r="G17" s="1396"/>
      <c r="H17" s="1007">
        <f>SUM(H15:H16)</f>
        <v>0</v>
      </c>
      <c r="I17" s="1146" t="e">
        <f>H17/H20</f>
        <v>#DIV/0!</v>
      </c>
      <c r="J17" s="1007">
        <f>SUM(J15:J16)</f>
        <v>0</v>
      </c>
      <c r="K17" s="1144" t="e">
        <f>J17/J20</f>
        <v>#DIV/0!</v>
      </c>
      <c r="L17" s="1100"/>
    </row>
    <row r="18" spans="1:12" ht="21.75" customHeight="1" thickTop="1" thickBot="1" x14ac:dyDescent="0.3">
      <c r="A18" s="1098"/>
      <c r="B18" s="1098"/>
      <c r="C18" s="158"/>
      <c r="D18" s="158"/>
      <c r="F18" s="1397" t="s">
        <v>185</v>
      </c>
      <c r="G18" s="1398"/>
      <c r="H18" s="1008">
        <f>'7-Ressources'!C31</f>
        <v>0</v>
      </c>
      <c r="I18" s="1143" t="str">
        <f>IF(H$20=0,"-",H18/(H$20-$H$17))</f>
        <v>-</v>
      </c>
      <c r="J18" s="1008">
        <f>'7-Ressources'!E31</f>
        <v>0</v>
      </c>
      <c r="K18" s="1149" t="e">
        <f>J18/J20</f>
        <v>#DIV/0!</v>
      </c>
    </row>
    <row r="19" spans="1:12" ht="21.75" customHeight="1" thickTop="1" thickBot="1" x14ac:dyDescent="0.3">
      <c r="F19" s="1395" t="s">
        <v>188</v>
      </c>
      <c r="G19" s="1396"/>
      <c r="H19" s="1007">
        <f>SUM(H18:H18)</f>
        <v>0</v>
      </c>
      <c r="I19" s="1144" t="e">
        <f>H19/H20</f>
        <v>#DIV/0!</v>
      </c>
      <c r="J19" s="1007">
        <f>SUM(J18:J18)</f>
        <v>0</v>
      </c>
      <c r="K19" s="1144" t="e">
        <f>J19/J20</f>
        <v>#DIV/0!</v>
      </c>
    </row>
    <row r="20" spans="1:12" ht="21.75" customHeight="1" thickTop="1" x14ac:dyDescent="0.25">
      <c r="F20" s="1410" t="s">
        <v>166</v>
      </c>
      <c r="G20" s="1411"/>
      <c r="H20" s="426">
        <f>H19+H17+H14</f>
        <v>0</v>
      </c>
      <c r="I20" s="1151" t="e">
        <f>H20/H20</f>
        <v>#DIV/0!</v>
      </c>
      <c r="J20" s="426">
        <f>J19+J17+J14</f>
        <v>0</v>
      </c>
      <c r="K20" s="1151" t="e">
        <f>J20/J20</f>
        <v>#DIV/0!</v>
      </c>
    </row>
    <row r="21" spans="1:12" ht="21.75" customHeight="1" x14ac:dyDescent="0.25"/>
    <row r="22" spans="1:12" ht="21.75" customHeight="1" x14ac:dyDescent="0.25"/>
  </sheetData>
  <mergeCells count="25">
    <mergeCell ref="A8:B8"/>
    <mergeCell ref="F8:G8"/>
    <mergeCell ref="F12:G12"/>
    <mergeCell ref="F20:G20"/>
    <mergeCell ref="B2:H2"/>
    <mergeCell ref="A6:D6"/>
    <mergeCell ref="F6:K6"/>
    <mergeCell ref="A7:B7"/>
    <mergeCell ref="F7:G7"/>
    <mergeCell ref="F9:G9"/>
    <mergeCell ref="A9:B9"/>
    <mergeCell ref="F10:G10"/>
    <mergeCell ref="A10:B10"/>
    <mergeCell ref="F11:G11"/>
    <mergeCell ref="A11:B11"/>
    <mergeCell ref="F19:G19"/>
    <mergeCell ref="F17:G17"/>
    <mergeCell ref="F18:G18"/>
    <mergeCell ref="F13:G13"/>
    <mergeCell ref="A12:B12"/>
    <mergeCell ref="A13:B13"/>
    <mergeCell ref="A15:B15"/>
    <mergeCell ref="A14:B14"/>
    <mergeCell ref="F15:G15"/>
    <mergeCell ref="F16:G16"/>
  </mergeCells>
  <printOptions horizontalCentered="1"/>
  <pageMargins left="0.23622047244094491" right="0.27559055118110237" top="0.35433070866141736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8"/>
  <sheetViews>
    <sheetView zoomScaleNormal="100" workbookViewId="0">
      <selection activeCell="G23" sqref="G23"/>
    </sheetView>
  </sheetViews>
  <sheetFormatPr baseColWidth="10" defaultColWidth="11.42578125" defaultRowHeight="12" x14ac:dyDescent="0.25"/>
  <cols>
    <col min="1" max="1" width="11.42578125" style="73"/>
    <col min="2" max="2" width="7" style="73" bestFit="1" customWidth="1"/>
    <col min="3" max="3" width="21.42578125" style="73" customWidth="1"/>
    <col min="4" max="4" width="14.5703125" style="73" bestFit="1" customWidth="1"/>
    <col min="5" max="16384" width="11.42578125" style="73"/>
  </cols>
  <sheetData>
    <row r="1" spans="1:4" s="72" customFormat="1" ht="20.25" customHeight="1" x14ac:dyDescent="0.25">
      <c r="A1" s="69" t="s">
        <v>11</v>
      </c>
      <c r="B1" s="69" t="s">
        <v>14</v>
      </c>
      <c r="C1" s="69" t="s">
        <v>25</v>
      </c>
      <c r="D1" s="56" t="s">
        <v>53</v>
      </c>
    </row>
    <row r="2" spans="1:4" s="74" customFormat="1" ht="21" customHeight="1" x14ac:dyDescent="0.25">
      <c r="A2" s="70" t="s">
        <v>12</v>
      </c>
      <c r="B2" s="56" t="s">
        <v>2</v>
      </c>
      <c r="C2" s="71" t="s">
        <v>21</v>
      </c>
      <c r="D2" s="58" t="s">
        <v>54</v>
      </c>
    </row>
    <row r="3" spans="1:4" s="74" customFormat="1" ht="24" x14ac:dyDescent="0.25">
      <c r="A3" s="70" t="s">
        <v>13</v>
      </c>
      <c r="B3" s="56" t="s">
        <v>10</v>
      </c>
      <c r="C3" s="71" t="s">
        <v>173</v>
      </c>
      <c r="D3" s="58" t="s">
        <v>55</v>
      </c>
    </row>
    <row r="4" spans="1:4" s="74" customFormat="1" x14ac:dyDescent="0.25">
      <c r="C4" s="71" t="s">
        <v>26</v>
      </c>
      <c r="D4" s="58" t="s">
        <v>56</v>
      </c>
    </row>
    <row r="5" spans="1:4" s="74" customFormat="1" ht="18.75" customHeight="1" x14ac:dyDescent="0.25">
      <c r="C5" s="71" t="s">
        <v>52</v>
      </c>
      <c r="D5" s="58" t="s">
        <v>57</v>
      </c>
    </row>
    <row r="6" spans="1:4" s="74" customFormat="1" ht="24" x14ac:dyDescent="0.25">
      <c r="C6" s="71" t="s">
        <v>23</v>
      </c>
    </row>
    <row r="7" spans="1:4" s="74" customFormat="1" x14ac:dyDescent="0.25">
      <c r="C7" s="71" t="s">
        <v>24</v>
      </c>
    </row>
    <row r="8" spans="1:4" s="74" customFormat="1" ht="22.5" customHeight="1" x14ac:dyDescent="0.25">
      <c r="C8" s="58" t="s">
        <v>39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14</vt:i4>
      </vt:variant>
    </vt:vector>
  </HeadingPairs>
  <TitlesOfParts>
    <vt:vector size="23" baseType="lpstr">
      <vt:lpstr>1-Prestations externes</vt:lpstr>
      <vt:lpstr>2-Autres dépenses directes</vt:lpstr>
      <vt:lpstr>3-Dépenses de personnel</vt:lpstr>
      <vt:lpstr>4-Amortissements</vt:lpstr>
      <vt:lpstr>5-Récap. Dépenses</vt:lpstr>
      <vt:lpstr>6 -synthèse partenaires</vt:lpstr>
      <vt:lpstr>7-Ressources</vt:lpstr>
      <vt:lpstr>8- Récap. Plan financement</vt:lpstr>
      <vt:lpstr>Liste - Ne pas modifier</vt:lpstr>
      <vt:lpstr>HT_TTC</vt:lpstr>
      <vt:lpstr>'3-Dépenses de personnel'!Impression_des_titres</vt:lpstr>
      <vt:lpstr>'5-Récap. Dépenses'!Impression_des_titres</vt:lpstr>
      <vt:lpstr>'7-Ressources'!Impression_des_titres</vt:lpstr>
      <vt:lpstr>oui_non</vt:lpstr>
      <vt:lpstr>phase_paiement</vt:lpstr>
      <vt:lpstr>postes</vt:lpstr>
      <vt:lpstr>'1-Prestations externes'!Zone_d_impression</vt:lpstr>
      <vt:lpstr>'2-Autres dépenses directes'!Zone_d_impression</vt:lpstr>
      <vt:lpstr>'3-Dépenses de personnel'!Zone_d_impression</vt:lpstr>
      <vt:lpstr>'4-Amortissements'!Zone_d_impression</vt:lpstr>
      <vt:lpstr>'5-Récap. Dépenses'!Zone_d_impression</vt:lpstr>
      <vt:lpstr>'7-Ressources'!Zone_d_impression</vt:lpstr>
      <vt:lpstr>'8- Récap. Plan financement'!Zone_d_impression</vt:lpstr>
    </vt:vector>
  </TitlesOfParts>
  <Company>Conseil Régional Midi 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ROGGIA Claire</dc:creator>
  <cp:lastModifiedBy>NOUZIES Nathalie</cp:lastModifiedBy>
  <cp:lastPrinted>2017-05-29T08:57:43Z</cp:lastPrinted>
  <dcterms:created xsi:type="dcterms:W3CDTF">2014-03-05T08:48:40Z</dcterms:created>
  <dcterms:modified xsi:type="dcterms:W3CDTF">2017-12-21T10:20:50Z</dcterms:modified>
</cp:coreProperties>
</file>