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7500" windowHeight="5460"/>
  </bookViews>
  <sheets>
    <sheet name="PREVI. PASS TSS" sheetId="1" r:id="rId1"/>
    <sheet name="Feuil1" sheetId="2" r:id="rId2"/>
  </sheets>
  <definedNames>
    <definedName name="_xlnm.Print_Titles" localSheetId="0">'PREVI. PASS TSS'!$9:$12</definedName>
    <definedName name="_xlnm.Print_Area" localSheetId="0">'PREVI. PASS TSS'!$A$1:$H$57</definedName>
  </definedNames>
  <calcPr calcId="145621"/>
</workbook>
</file>

<file path=xl/calcChain.xml><?xml version="1.0" encoding="utf-8"?>
<calcChain xmlns="http://schemas.openxmlformats.org/spreadsheetml/2006/main">
  <c r="E15" i="1" l="1"/>
  <c r="E16" i="1"/>
  <c r="E17" i="1"/>
  <c r="E14" i="1"/>
  <c r="E22" i="1" l="1"/>
  <c r="E23" i="1"/>
  <c r="E24" i="1"/>
  <c r="E21" i="1"/>
  <c r="H22" i="1" l="1"/>
  <c r="H23" i="1"/>
  <c r="H24" i="1"/>
  <c r="H21" i="1"/>
  <c r="H38" i="1" l="1"/>
  <c r="H37" i="1"/>
  <c r="H36" i="1"/>
  <c r="H35" i="1"/>
  <c r="H31" i="1"/>
  <c r="H30" i="1"/>
  <c r="H29" i="1"/>
  <c r="H28" i="1"/>
  <c r="H25" i="1"/>
  <c r="H15" i="1"/>
  <c r="H16" i="1"/>
  <c r="H17" i="1"/>
  <c r="H14" i="1"/>
  <c r="H18" i="1" l="1"/>
  <c r="H42" i="1" s="1"/>
  <c r="H32" i="1"/>
  <c r="H39" i="1"/>
  <c r="E36" i="1" l="1"/>
  <c r="E29" i="1"/>
  <c r="G39" i="1" l="1"/>
  <c r="G32" i="1"/>
  <c r="G25" i="1"/>
  <c r="G18" i="1"/>
  <c r="D39" i="1"/>
  <c r="E38" i="1"/>
  <c r="E37" i="1"/>
  <c r="E35" i="1"/>
  <c r="D32" i="1"/>
  <c r="C50" i="1" s="1"/>
  <c r="E31" i="1"/>
  <c r="E30" i="1"/>
  <c r="E28" i="1"/>
  <c r="D25" i="1"/>
  <c r="C49" i="1" s="1"/>
  <c r="D18" i="1"/>
  <c r="C48" i="1" s="1"/>
  <c r="D42" i="1" l="1"/>
  <c r="C51" i="1"/>
  <c r="C53" i="1" s="1"/>
  <c r="E32" i="1"/>
  <c r="E25" i="1"/>
  <c r="E18" i="1"/>
  <c r="E39" i="1"/>
  <c r="B55" i="1" l="1"/>
  <c r="E42" i="1"/>
  <c r="H53" i="1" l="1"/>
</calcChain>
</file>

<file path=xl/comments1.xml><?xml version="1.0" encoding="utf-8"?>
<comments xmlns="http://schemas.openxmlformats.org/spreadsheetml/2006/main">
  <authors>
    <author>Begaint_t</author>
  </authors>
  <commentList>
    <comment ref="B13" authorId="0">
      <text>
        <r>
          <rPr>
            <b/>
            <sz val="14"/>
            <color indexed="81"/>
            <rFont val="Tahoma"/>
            <family val="2"/>
          </rPr>
          <t>Dépenses de conseil stratégique éligibles :</t>
        </r>
        <r>
          <rPr>
            <sz val="14"/>
            <color indexed="81"/>
            <rFont val="Tahoma"/>
            <family val="2"/>
          </rPr>
          <t xml:space="preserve">
Toutes dépenses dans le cadre d'un projet de développement de l'établissement</t>
        </r>
      </text>
    </comment>
    <comment ref="B20" authorId="0">
      <text>
        <r>
          <rPr>
            <b/>
            <sz val="14"/>
            <color indexed="81"/>
            <rFont val="Tahoma"/>
            <family val="2"/>
          </rPr>
          <t xml:space="preserve">Dépenses Stratégie numérique éligibles :
</t>
        </r>
        <r>
          <rPr>
            <sz val="14"/>
            <color indexed="81"/>
            <rFont val="Tahoma"/>
            <family val="2"/>
          </rPr>
          <t xml:space="preserve">Dans le cadre d'un projet de développement de l'entreprise : création d'un outil numérique à vocation commerciale ou de promotion/communication
</t>
        </r>
      </text>
    </comment>
    <comment ref="B27" authorId="0">
      <text>
        <r>
          <rPr>
            <b/>
            <sz val="14"/>
            <color indexed="81"/>
            <rFont val="Tahoma"/>
            <family val="2"/>
          </rPr>
          <t xml:space="preserve">Dépenses Mise en conformité et Transition énergétique et solidaire :
</t>
        </r>
        <r>
          <rPr>
            <sz val="14"/>
            <color indexed="81"/>
            <rFont val="Tahoma"/>
            <family val="2"/>
          </rPr>
          <t xml:space="preserve">
a- au titre de la sécurité incendie : les travaux d’investissement devront s’appuyer sur les préconisations établies par la Commission de Sécurité et d’Accessibilité ;
b- au titre de l’accessibilité en faveur des publics en situation de handicap : les travaux d’investissement devront s’appuyer sur l’Agenda d’Accessibilité Programmé (Ad’AP) et correspondre a minima à une étape inscrite dans l’Ad’AP de l’établissement ;
c- au titre de l’efficacité et sobriété énergétique : 
o travaux d’isolation portant sur au moins un poste complet de dépense concernant l’un des postes suivants : 
- la toiture, 
- les murs/parois
- le sol 
- les menuiseries.
o changement du mode de chauffage et/ou du système d’eau chaude sanitaire
o éclairage : mise en œuvre de dispositifs de gestion de la consommation d’énergie (radar, minuterie, détecteur de mouvement)
</t>
        </r>
      </text>
    </comment>
    <comment ref="B34" authorId="0">
      <text>
        <r>
          <rPr>
            <b/>
            <sz val="14"/>
            <color indexed="81"/>
            <rFont val="Tahoma"/>
            <family val="2"/>
          </rPr>
          <t xml:space="preserve">Dépenses Création d'un nouvel équipement de loisirs ou activités de loisirs :
</t>
        </r>
        <r>
          <rPr>
            <sz val="14"/>
            <color indexed="81"/>
            <rFont val="Tahoma"/>
            <family val="2"/>
          </rPr>
          <t>(à l’exclusion de la restauration et de l’hébergement)</t>
        </r>
      </text>
    </comment>
  </commentList>
</comments>
</file>

<file path=xl/sharedStrings.xml><?xml version="1.0" encoding="utf-8"?>
<sst xmlns="http://schemas.openxmlformats.org/spreadsheetml/2006/main" count="57" uniqueCount="49">
  <si>
    <t>Catégories de dépenses</t>
  </si>
  <si>
    <t>Description des dépenses</t>
  </si>
  <si>
    <t>Montant (HT)</t>
  </si>
  <si>
    <t>Subvention attendue</t>
  </si>
  <si>
    <t>Subvention accordée</t>
  </si>
  <si>
    <t>TOTAL GENERAL</t>
  </si>
  <si>
    <t>Emprunt bancaire</t>
  </si>
  <si>
    <t>Augmentation de Capital/des CCA</t>
  </si>
  <si>
    <t xml:space="preserve">Subvention attendue PASS </t>
  </si>
  <si>
    <t>Indiquer le montant de chaque dépense</t>
  </si>
  <si>
    <t>Indiquer fournisseur du matériel, du service, de l'étude, etc.</t>
  </si>
  <si>
    <r>
      <rPr>
        <b/>
        <sz val="14"/>
        <rFont val="Verdana"/>
        <family val="2"/>
      </rPr>
      <t>RESSOURCES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(A compléter sauf sub attendue)</t>
    </r>
  </si>
  <si>
    <t>Montant Prévisionnel (HT)</t>
  </si>
  <si>
    <t>Cadre réservé à la Région</t>
  </si>
  <si>
    <t>Montant éligible</t>
  </si>
  <si>
    <t xml:space="preserve"> SUBVENTION ACCORDEE</t>
  </si>
  <si>
    <t>Autofinancement</t>
  </si>
  <si>
    <t>Autres (FEADER…)</t>
  </si>
  <si>
    <t>ANNEXE 1 : ANNEXE TECHNIQUE ET FINANCIERE</t>
  </si>
  <si>
    <r>
      <rPr>
        <b/>
        <sz val="14"/>
        <rFont val="Verdana"/>
        <family val="2"/>
      </rPr>
      <t>DEPENSES</t>
    </r>
    <r>
      <rPr>
        <sz val="12"/>
        <rFont val="Verdana"/>
        <family val="2"/>
      </rPr>
      <t xml:space="preserve"> (reprise automatique du chiffrage projet PASS ci dessus)</t>
    </r>
  </si>
  <si>
    <t>Nom du bénéficiaire :</t>
  </si>
  <si>
    <t>N° de dossier : (réservé Région)</t>
  </si>
  <si>
    <t>CONSEIL STRATEGIQUE</t>
  </si>
  <si>
    <r>
      <t xml:space="preserve">Taux de subvention </t>
    </r>
    <r>
      <rPr>
        <b/>
        <i/>
        <sz val="12"/>
        <rFont val="Verdana"/>
        <family val="2"/>
      </rPr>
      <t>CONSEIL STRATEGIQUE : 50%</t>
    </r>
    <r>
      <rPr>
        <i/>
        <sz val="12"/>
        <rFont val="Verdana"/>
        <family val="2"/>
      </rPr>
      <t xml:space="preserve">
(calcul automatique)</t>
    </r>
  </si>
  <si>
    <t>Dépenses Stratégie numérique : 
- infobulle en passant la souris sur cette case
- ou Cf Notice explicative, 3- Quels types de dépenses sont éligibles ?</t>
  </si>
  <si>
    <r>
      <t xml:space="preserve">Taux de subvention </t>
    </r>
    <r>
      <rPr>
        <b/>
        <i/>
        <sz val="12"/>
        <rFont val="Verdana"/>
        <family val="2"/>
      </rPr>
      <t>STRATEGIE NUMERIQUE : 50%</t>
    </r>
    <r>
      <rPr>
        <i/>
        <sz val="12"/>
        <rFont val="Verdana"/>
        <family val="2"/>
      </rPr>
      <t xml:space="preserve">
(calcul automatique)</t>
    </r>
  </si>
  <si>
    <t>Catégorie CONSEIL STRATEGIQUE</t>
  </si>
  <si>
    <t>Catégorie STRATEGIE NUMERIQUE</t>
  </si>
  <si>
    <t>Total Conseil stratégique</t>
  </si>
  <si>
    <r>
      <t>Partie à compléter par le demandeur</t>
    </r>
    <r>
      <rPr>
        <sz val="14"/>
        <rFont val="Verdana"/>
        <family val="2"/>
      </rPr>
      <t xml:space="preserve"> (Les catégories sont décomposées pour la clarté du projet)
</t>
    </r>
  </si>
  <si>
    <t>Montant minimum des dépenses : 20 000€</t>
  </si>
  <si>
    <t>MONTANT TOTAL PROGRAMME PASS  ET SUBVENTION ATTENDUE (20 000 € maxi)</t>
  </si>
  <si>
    <r>
      <t xml:space="preserve">Budget projet PASS Tourisme Social et Solidaire : </t>
    </r>
    <r>
      <rPr>
        <b/>
        <sz val="24"/>
        <color rgb="FFFFFF00"/>
        <rFont val="Verdana"/>
        <family val="2"/>
      </rPr>
      <t>PREVISIONNEL</t>
    </r>
  </si>
  <si>
    <t>STRATEGIE NUMERIQUE</t>
  </si>
  <si>
    <t>Total Conseil Stratégique</t>
  </si>
  <si>
    <t>Montant minimum des dépenses : 2000€</t>
  </si>
  <si>
    <t>MISE EN CONFORMITE ET TRANSITION ENERGETIQUE ET SOLIDAIRE</t>
  </si>
  <si>
    <t>Total Mise en conformité et Trans. Énerg. Sol.</t>
  </si>
  <si>
    <t xml:space="preserve">Montant minimum des dépenses : 2 000€
</t>
  </si>
  <si>
    <r>
      <t xml:space="preserve">Taux de subvention </t>
    </r>
    <r>
      <rPr>
        <b/>
        <i/>
        <sz val="12"/>
        <rFont val="Verdana"/>
        <family val="2"/>
      </rPr>
      <t>MISE EN CONFORMITE ET TRANS.ENERG.SOLI. : 50%</t>
    </r>
    <r>
      <rPr>
        <i/>
        <sz val="12"/>
        <rFont val="Verdana"/>
        <family val="2"/>
      </rPr>
      <t xml:space="preserve">
(calcul automatique)</t>
    </r>
  </si>
  <si>
    <t>CREATION D'UN NOUVEL EQUIPEMENT DE LOISIRS OU ACTIVITES DE LOISIRS</t>
  </si>
  <si>
    <r>
      <t xml:space="preserve">Taux de subvention </t>
    </r>
    <r>
      <rPr>
        <b/>
        <i/>
        <sz val="12"/>
        <rFont val="Verdana"/>
        <family val="2"/>
      </rPr>
      <t>CREATION NOUV.EQUIP.LOISIRS OU ACTIVITES  : 50%</t>
    </r>
    <r>
      <rPr>
        <i/>
        <sz val="12"/>
        <rFont val="Verdana"/>
        <family val="2"/>
      </rPr>
      <t xml:space="preserve">
(calcul automatique)</t>
    </r>
  </si>
  <si>
    <r>
      <rPr>
        <b/>
        <sz val="24"/>
        <color indexed="9"/>
        <rFont val="Verdana"/>
        <family val="2"/>
      </rPr>
      <t>Plan de financement projet PASS Tourisme Social et Solidaire</t>
    </r>
    <r>
      <rPr>
        <b/>
        <sz val="20"/>
        <color indexed="9"/>
        <rFont val="Verdana"/>
        <family val="2"/>
      </rPr>
      <t xml:space="preserve">
</t>
    </r>
    <r>
      <rPr>
        <b/>
        <sz val="16"/>
        <color indexed="9"/>
        <rFont val="Verdana"/>
        <family val="2"/>
      </rPr>
      <t>Le plan de financement doit être équilibré : Montant des dépenses = Montant des ressources</t>
    </r>
  </si>
  <si>
    <t>Catégorie MISE EN CONFORMITE ET TRANSITION ENERGETIQUE ET SOLIDAIRE</t>
  </si>
  <si>
    <t>Catégorie CREATION D'UN NOUVEL EQUIPEMENT DE LOISIRS OU ACTIVITES DE LOISIRS</t>
  </si>
  <si>
    <t>Dépenses Création d'un nouvel équipement de loisirs ou activités de loisirs : 
- infobulle en passant la souris sur cette case
- ou Cf Notice explicative, 3- Quels types de dépenses sont éligibles ?</t>
  </si>
  <si>
    <t>Dépenses Mise en conformité et transition énergétique et solildaire : 
- infobulle en passant la souris sur cette case
- ou Cf Notice explicative, 3- Quels types de dépenses sont éligibles ?</t>
  </si>
  <si>
    <t>Dépenses Conseil stratégique : 
- infobulle en passant la souris sur cette case
- ou Cf Notice explicative, 3- Quels types de dépenses sont éligibles ?</t>
  </si>
  <si>
    <t>Total Crétaion nouvel équip.loisirs ou activités loisirs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</si>
</sst>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€&quot;"/>
  </numFmts>
  <fonts count="27" x14ac:knownFonts="1">
    <font>
      <sz val="10"/>
      <name val="Arial"/>
    </font>
    <font>
      <sz val="10"/>
      <name val="Verdana"/>
      <family val="2"/>
    </font>
    <font>
      <b/>
      <sz val="9"/>
      <color indexed="9"/>
      <name val="Verdana"/>
      <family val="2"/>
    </font>
    <font>
      <b/>
      <sz val="26"/>
      <color indexed="9"/>
      <name val="Verdana"/>
      <family val="2"/>
    </font>
    <font>
      <b/>
      <sz val="24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20"/>
      <color indexed="9"/>
      <name val="Verdana"/>
      <family val="2"/>
    </font>
    <font>
      <sz val="12"/>
      <name val="Verdana"/>
      <family val="2"/>
    </font>
    <font>
      <b/>
      <sz val="14"/>
      <color theme="5" tint="-0.249977111117893"/>
      <name val="Verdana"/>
      <family val="2"/>
    </font>
    <font>
      <i/>
      <sz val="12"/>
      <name val="Verdana"/>
      <family val="2"/>
    </font>
    <font>
      <b/>
      <sz val="14"/>
      <color indexed="9"/>
      <name val="Verdana"/>
      <family val="2"/>
    </font>
    <font>
      <b/>
      <sz val="16"/>
      <name val="Verdana"/>
      <family val="2"/>
    </font>
    <font>
      <b/>
      <sz val="16"/>
      <color theme="9" tint="-0.249977111117893"/>
      <name val="Verdana"/>
      <family val="2"/>
    </font>
    <font>
      <sz val="14"/>
      <name val="Verdana"/>
      <family val="2"/>
    </font>
    <font>
      <b/>
      <sz val="16"/>
      <color indexed="9"/>
      <name val="Verdana"/>
      <family val="2"/>
    </font>
    <font>
      <b/>
      <sz val="15"/>
      <name val="Verdan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i/>
      <sz val="14"/>
      <name val="Verdana"/>
      <family val="2"/>
    </font>
    <font>
      <b/>
      <sz val="24"/>
      <color rgb="FFFFFF00"/>
      <name val="Verdana"/>
      <family val="2"/>
    </font>
    <font>
      <b/>
      <i/>
      <sz val="12"/>
      <name val="Verdana"/>
      <family val="2"/>
    </font>
    <font>
      <b/>
      <sz val="2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24"/>
      </patternFill>
    </fill>
    <fill>
      <patternFill patternType="solid">
        <fgColor theme="6" tint="-0.24997711111789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/>
    <xf numFmtId="0" fontId="5" fillId="0" borderId="4" xfId="0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1" fillId="0" borderId="0" xfId="0" applyFont="1" applyFill="1"/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5" fillId="0" borderId="0" xfId="0" applyNumberFormat="1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wrapText="1"/>
    </xf>
    <xf numFmtId="165" fontId="6" fillId="0" borderId="8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5" fontId="5" fillId="0" borderId="3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165" fontId="8" fillId="3" borderId="18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 wrapText="1"/>
    </xf>
    <xf numFmtId="165" fontId="9" fillId="3" borderId="24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165" fontId="18" fillId="0" borderId="27" xfId="0" applyNumberFormat="1" applyFont="1" applyBorder="1" applyAlignment="1">
      <alignment vertical="center" wrapText="1"/>
    </xf>
    <xf numFmtId="165" fontId="18" fillId="0" borderId="11" xfId="0" applyNumberFormat="1" applyFont="1" applyBorder="1" applyAlignment="1">
      <alignment vertical="center" wrapText="1"/>
    </xf>
    <xf numFmtId="165" fontId="16" fillId="0" borderId="34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165" fontId="12" fillId="3" borderId="17" xfId="0" applyNumberFormat="1" applyFont="1" applyFill="1" applyBorder="1" applyAlignment="1">
      <alignment horizontal="right" vertical="center"/>
    </xf>
    <xf numFmtId="165" fontId="12" fillId="0" borderId="10" xfId="0" applyNumberFormat="1" applyFont="1" applyBorder="1" applyAlignment="1" applyProtection="1">
      <alignment horizontal="right" vertical="center" wrapText="1"/>
      <protection locked="0"/>
    </xf>
    <xf numFmtId="165" fontId="18" fillId="0" borderId="22" xfId="0" applyNumberFormat="1" applyFont="1" applyBorder="1" applyAlignment="1" applyProtection="1">
      <alignment horizontal="right" vertical="center"/>
      <protection locked="0"/>
    </xf>
    <xf numFmtId="165" fontId="18" fillId="0" borderId="17" xfId="0" applyNumberFormat="1" applyFont="1" applyBorder="1" applyAlignment="1" applyProtection="1">
      <alignment horizontal="right" vertical="center"/>
      <protection locked="0"/>
    </xf>
    <xf numFmtId="165" fontId="12" fillId="3" borderId="16" xfId="0" applyNumberFormat="1" applyFont="1" applyFill="1" applyBorder="1" applyAlignment="1" applyProtection="1">
      <alignment horizontal="right" vertical="center" wrapText="1"/>
      <protection locked="0"/>
    </xf>
    <xf numFmtId="165" fontId="12" fillId="3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165" fontId="18" fillId="0" borderId="39" xfId="0" applyNumberFormat="1" applyFont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7" fillId="5" borderId="16" xfId="0" applyFont="1" applyFill="1" applyBorder="1" applyAlignment="1">
      <alignment horizontal="right" vertical="center" wrapText="1"/>
    </xf>
    <xf numFmtId="165" fontId="7" fillId="5" borderId="10" xfId="0" applyNumberFormat="1" applyFont="1" applyFill="1" applyBorder="1" applyAlignment="1">
      <alignment horizontal="center" vertical="center" wrapText="1"/>
    </xf>
    <xf numFmtId="165" fontId="7" fillId="5" borderId="17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wrapText="1"/>
    </xf>
    <xf numFmtId="165" fontId="15" fillId="5" borderId="29" xfId="0" applyNumberFormat="1" applyFont="1" applyFill="1" applyBorder="1" applyAlignment="1">
      <alignment horizontal="center" vertical="center" wrapText="1"/>
    </xf>
    <xf numFmtId="165" fontId="15" fillId="5" borderId="24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 applyProtection="1">
      <alignment vertical="center"/>
      <protection locked="0"/>
    </xf>
    <xf numFmtId="0" fontId="9" fillId="2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165" fontId="12" fillId="3" borderId="17" xfId="0" applyNumberFormat="1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left" vertical="center" wrapText="1"/>
    </xf>
    <xf numFmtId="165" fontId="15" fillId="5" borderId="42" xfId="0" applyNumberFormat="1" applyFont="1" applyFill="1" applyBorder="1" applyAlignment="1" applyProtection="1">
      <alignment vertical="center" wrapText="1"/>
      <protection locked="0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0" fontId="15" fillId="5" borderId="6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49" fontId="23" fillId="2" borderId="11" xfId="0" applyNumberFormat="1" applyFont="1" applyFill="1" applyBorder="1" applyAlignment="1">
      <alignment horizontal="left" vertical="center" wrapText="1"/>
    </xf>
    <xf numFmtId="49" fontId="23" fillId="2" borderId="36" xfId="0" applyNumberFormat="1" applyFont="1" applyFill="1" applyBorder="1" applyAlignment="1">
      <alignment horizontal="left" vertical="center" wrapText="1"/>
    </xf>
    <xf numFmtId="0" fontId="15" fillId="5" borderId="40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2"/>
    </xf>
    <xf numFmtId="49" fontId="23" fillId="2" borderId="27" xfId="0" applyNumberFormat="1" applyFont="1" applyFill="1" applyBorder="1" applyAlignment="1">
      <alignment horizontal="left" vertical="center" wrapText="1"/>
    </xf>
    <xf numFmtId="49" fontId="23" fillId="2" borderId="35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horizontal="left" vertical="center" wrapText="1" indent="2"/>
    </xf>
    <xf numFmtId="0" fontId="16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7620</xdr:rowOff>
    </xdr:from>
    <xdr:to>
      <xdr:col>1</xdr:col>
      <xdr:colOff>0</xdr:colOff>
      <xdr:row>5</xdr:row>
      <xdr:rowOff>344612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7620"/>
          <a:ext cx="1747520" cy="17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I60"/>
  <sheetViews>
    <sheetView showGridLines="0" tabSelected="1" view="pageBreakPreview" zoomScale="60" zoomScaleNormal="70" workbookViewId="0">
      <selection activeCell="B24" sqref="B24:C24"/>
    </sheetView>
  </sheetViews>
  <sheetFormatPr baseColWidth="10" defaultColWidth="11.42578125" defaultRowHeight="12.75" x14ac:dyDescent="0.2"/>
  <cols>
    <col min="1" max="1" width="28.140625" style="5" customWidth="1"/>
    <col min="2" max="2" width="88.7109375" style="5" customWidth="1"/>
    <col min="3" max="3" width="28.28515625" style="5" customWidth="1"/>
    <col min="4" max="4" width="28.7109375" style="5" customWidth="1"/>
    <col min="5" max="5" width="26.42578125" style="5" customWidth="1"/>
    <col min="6" max="6" width="3.7109375" style="5" customWidth="1"/>
    <col min="7" max="7" width="24" style="5" customWidth="1"/>
    <col min="8" max="8" width="26.28515625" style="6" customWidth="1"/>
    <col min="9" max="9" width="27" style="6" bestFit="1" customWidth="1"/>
    <col min="10" max="256" width="9.140625" style="6" customWidth="1"/>
    <col min="257" max="16384" width="11.42578125" style="6"/>
  </cols>
  <sheetData>
    <row r="1" spans="1:8" ht="13.5" thickBot="1" x14ac:dyDescent="0.25"/>
    <row r="2" spans="1:8" ht="27.6" customHeight="1" thickBot="1" x14ac:dyDescent="0.25">
      <c r="B2" s="74" t="s">
        <v>18</v>
      </c>
      <c r="C2" s="75"/>
      <c r="D2" s="75"/>
      <c r="E2" s="75"/>
      <c r="F2" s="75"/>
      <c r="G2" s="75"/>
      <c r="H2" s="76"/>
    </row>
    <row r="3" spans="1:8" ht="25.5" customHeight="1" x14ac:dyDescent="0.2"/>
    <row r="5" spans="1:8" ht="27.6" customHeight="1" x14ac:dyDescent="0.25">
      <c r="B5" s="67" t="s">
        <v>20</v>
      </c>
      <c r="C5" s="77"/>
      <c r="D5" s="77"/>
    </row>
    <row r="6" spans="1:8" ht="27.6" customHeight="1" x14ac:dyDescent="0.25">
      <c r="B6" s="67" t="s">
        <v>21</v>
      </c>
      <c r="C6" s="77"/>
      <c r="D6" s="77"/>
    </row>
    <row r="7" spans="1:8" ht="29.45" customHeight="1" x14ac:dyDescent="0.2"/>
    <row r="8" spans="1:8" ht="21" customHeight="1" thickBot="1" x14ac:dyDescent="0.25"/>
    <row r="9" spans="1:8" s="1" customFormat="1" ht="48.6" customHeight="1" thickBot="1" x14ac:dyDescent="0.25">
      <c r="A9" s="99" t="s">
        <v>32</v>
      </c>
      <c r="B9" s="100"/>
      <c r="C9" s="100"/>
      <c r="D9" s="100"/>
      <c r="E9" s="100"/>
      <c r="F9" s="100"/>
      <c r="G9" s="100"/>
      <c r="H9" s="101"/>
    </row>
    <row r="10" spans="1:8" s="1" customFormat="1" ht="43.9" customHeight="1" thickBot="1" x14ac:dyDescent="0.25">
      <c r="A10" s="2"/>
      <c r="B10" s="3"/>
      <c r="C10" s="3"/>
      <c r="D10" s="4"/>
      <c r="E10" s="4"/>
      <c r="F10" s="4"/>
      <c r="G10" s="4"/>
    </row>
    <row r="11" spans="1:8" ht="66.75" customHeight="1" thickBot="1" x14ac:dyDescent="0.25">
      <c r="B11" s="109" t="s">
        <v>29</v>
      </c>
      <c r="C11" s="110"/>
      <c r="D11" s="111"/>
      <c r="F11" s="21"/>
      <c r="G11" s="102" t="s">
        <v>13</v>
      </c>
      <c r="H11" s="103"/>
    </row>
    <row r="12" spans="1:8" s="14" customFormat="1" ht="37.5" customHeight="1" thickBot="1" x14ac:dyDescent="0.25">
      <c r="A12" s="68" t="s">
        <v>0</v>
      </c>
      <c r="B12" s="93" t="s">
        <v>1</v>
      </c>
      <c r="C12" s="94"/>
      <c r="D12" s="68" t="s">
        <v>12</v>
      </c>
      <c r="E12" s="69" t="s">
        <v>3</v>
      </c>
      <c r="F12" s="24"/>
      <c r="G12" s="69" t="s">
        <v>14</v>
      </c>
      <c r="H12" s="70" t="s">
        <v>4</v>
      </c>
    </row>
    <row r="13" spans="1:8" s="15" customFormat="1" ht="90" x14ac:dyDescent="0.2">
      <c r="A13" s="104" t="s">
        <v>22</v>
      </c>
      <c r="B13" s="91" t="s">
        <v>47</v>
      </c>
      <c r="C13" s="92"/>
      <c r="D13" s="36" t="s">
        <v>9</v>
      </c>
      <c r="E13" s="72" t="s">
        <v>23</v>
      </c>
      <c r="F13" s="22"/>
      <c r="G13" s="32"/>
      <c r="H13" s="33"/>
    </row>
    <row r="14" spans="1:8" ht="33" customHeight="1" x14ac:dyDescent="0.2">
      <c r="A14" s="105"/>
      <c r="B14" s="80"/>
      <c r="C14" s="81"/>
      <c r="D14" s="50"/>
      <c r="E14" s="71">
        <f>D14*0.5</f>
        <v>0</v>
      </c>
      <c r="F14" s="25"/>
      <c r="G14" s="53"/>
      <c r="H14" s="49">
        <f>IF(G14*0.5&gt;20001,"20000",G14*0.5)</f>
        <v>0</v>
      </c>
    </row>
    <row r="15" spans="1:8" ht="33" customHeight="1" x14ac:dyDescent="0.2">
      <c r="A15" s="105"/>
      <c r="B15" s="80"/>
      <c r="C15" s="81"/>
      <c r="D15" s="50"/>
      <c r="E15" s="71">
        <f t="shared" ref="E15:E17" si="0">D15*0.5</f>
        <v>0</v>
      </c>
      <c r="F15" s="25"/>
      <c r="G15" s="53"/>
      <c r="H15" s="49">
        <f t="shared" ref="H15:H17" si="1">IF(G15*0.5&gt;20001,"20000",G15*0.5)</f>
        <v>0</v>
      </c>
    </row>
    <row r="16" spans="1:8" ht="33" customHeight="1" x14ac:dyDescent="0.2">
      <c r="A16" s="105"/>
      <c r="B16" s="80"/>
      <c r="C16" s="81"/>
      <c r="D16" s="50"/>
      <c r="E16" s="71">
        <f t="shared" si="0"/>
        <v>0</v>
      </c>
      <c r="F16" s="25"/>
      <c r="G16" s="53"/>
      <c r="H16" s="49">
        <f t="shared" si="1"/>
        <v>0</v>
      </c>
    </row>
    <row r="17" spans="1:8" ht="33" customHeight="1" x14ac:dyDescent="0.2">
      <c r="A17" s="106"/>
      <c r="B17" s="80"/>
      <c r="C17" s="81"/>
      <c r="D17" s="50"/>
      <c r="E17" s="71">
        <f t="shared" si="0"/>
        <v>0</v>
      </c>
      <c r="F17" s="25"/>
      <c r="G17" s="53"/>
      <c r="H17" s="49">
        <f t="shared" si="1"/>
        <v>0</v>
      </c>
    </row>
    <row r="18" spans="1:8" s="15" customFormat="1" ht="30" customHeight="1" thickBot="1" x14ac:dyDescent="0.25">
      <c r="A18" s="59" t="s">
        <v>34</v>
      </c>
      <c r="B18" s="82" t="s">
        <v>35</v>
      </c>
      <c r="C18" s="83"/>
      <c r="D18" s="60">
        <f>SUM(D14:D17)</f>
        <v>0</v>
      </c>
      <c r="E18" s="61">
        <f>SUM(E14:E17)</f>
        <v>0</v>
      </c>
      <c r="F18" s="26"/>
      <c r="G18" s="38">
        <f>SUM(G14:G17)</f>
        <v>0</v>
      </c>
      <c r="H18" s="39">
        <f>SUM(H14:H17)</f>
        <v>0</v>
      </c>
    </row>
    <row r="19" spans="1:8" s="11" customFormat="1" ht="22.5" customHeight="1" thickBot="1" x14ac:dyDescent="0.25">
      <c r="A19" s="12"/>
      <c r="B19" s="17"/>
      <c r="C19" s="9"/>
      <c r="D19" s="10"/>
      <c r="E19" s="10"/>
      <c r="F19" s="10"/>
      <c r="G19" s="28"/>
      <c r="H19" s="20"/>
    </row>
    <row r="20" spans="1:8" s="15" customFormat="1" ht="75" x14ac:dyDescent="0.2">
      <c r="A20" s="107" t="s">
        <v>33</v>
      </c>
      <c r="B20" s="84" t="s">
        <v>24</v>
      </c>
      <c r="C20" s="85" t="s">
        <v>10</v>
      </c>
      <c r="D20" s="37" t="s">
        <v>9</v>
      </c>
      <c r="E20" s="72" t="s">
        <v>25</v>
      </c>
      <c r="F20" s="22"/>
      <c r="G20" s="32"/>
      <c r="H20" s="33"/>
    </row>
    <row r="21" spans="1:8" ht="33" customHeight="1" x14ac:dyDescent="0.2">
      <c r="A21" s="105"/>
      <c r="B21" s="80"/>
      <c r="C21" s="81"/>
      <c r="D21" s="50"/>
      <c r="E21" s="71">
        <f>D21*0.5</f>
        <v>0</v>
      </c>
      <c r="F21" s="25"/>
      <c r="G21" s="53"/>
      <c r="H21" s="49">
        <f>IF(G21*0.7&gt;20001,"20000",G21*0.7)</f>
        <v>0</v>
      </c>
    </row>
    <row r="22" spans="1:8" ht="33" customHeight="1" x14ac:dyDescent="0.2">
      <c r="A22" s="105"/>
      <c r="B22" s="80"/>
      <c r="C22" s="81"/>
      <c r="D22" s="50"/>
      <c r="E22" s="71">
        <f t="shared" ref="E22:E24" si="2">D22*0.5</f>
        <v>0</v>
      </c>
      <c r="F22" s="25"/>
      <c r="G22" s="53"/>
      <c r="H22" s="49">
        <f t="shared" ref="H22:H24" si="3">IF(G22*0.7&gt;20001,"20000",G22*0.7)</f>
        <v>0</v>
      </c>
    </row>
    <row r="23" spans="1:8" ht="33" customHeight="1" x14ac:dyDescent="0.2">
      <c r="A23" s="105"/>
      <c r="B23" s="80"/>
      <c r="C23" s="81"/>
      <c r="D23" s="50"/>
      <c r="E23" s="71">
        <f t="shared" si="2"/>
        <v>0</v>
      </c>
      <c r="F23" s="25"/>
      <c r="G23" s="53"/>
      <c r="H23" s="49">
        <f t="shared" si="3"/>
        <v>0</v>
      </c>
    </row>
    <row r="24" spans="1:8" ht="33" customHeight="1" x14ac:dyDescent="0.2">
      <c r="A24" s="106"/>
      <c r="B24" s="80"/>
      <c r="C24" s="81"/>
      <c r="D24" s="50"/>
      <c r="E24" s="71">
        <f t="shared" si="2"/>
        <v>0</v>
      </c>
      <c r="F24" s="25"/>
      <c r="G24" s="53"/>
      <c r="H24" s="49">
        <f t="shared" si="3"/>
        <v>0</v>
      </c>
    </row>
    <row r="25" spans="1:8" s="15" customFormat="1" ht="30" customHeight="1" thickBot="1" x14ac:dyDescent="0.25">
      <c r="A25" s="59" t="s">
        <v>28</v>
      </c>
      <c r="B25" s="82" t="s">
        <v>38</v>
      </c>
      <c r="C25" s="83"/>
      <c r="D25" s="60">
        <f>SUM(D21:D24)</f>
        <v>0</v>
      </c>
      <c r="E25" s="61">
        <f>SUM(E21:E24)</f>
        <v>0</v>
      </c>
      <c r="F25" s="26"/>
      <c r="G25" s="38">
        <f>SUM(G21:G24)</f>
        <v>0</v>
      </c>
      <c r="H25" s="39">
        <f>SUM(H21:H24)</f>
        <v>0</v>
      </c>
    </row>
    <row r="26" spans="1:8" s="11" customFormat="1" ht="21" customHeight="1" thickBot="1" x14ac:dyDescent="0.25">
      <c r="A26" s="12"/>
      <c r="B26" s="17"/>
      <c r="C26" s="12"/>
      <c r="D26" s="13"/>
      <c r="E26" s="13"/>
      <c r="F26" s="13"/>
      <c r="G26" s="28"/>
      <c r="H26" s="20"/>
    </row>
    <row r="27" spans="1:8" s="15" customFormat="1" ht="84.75" customHeight="1" x14ac:dyDescent="0.2">
      <c r="A27" s="108" t="s">
        <v>36</v>
      </c>
      <c r="B27" s="84" t="s">
        <v>46</v>
      </c>
      <c r="C27" s="85" t="s">
        <v>10</v>
      </c>
      <c r="D27" s="37" t="s">
        <v>9</v>
      </c>
      <c r="E27" s="72" t="s">
        <v>39</v>
      </c>
      <c r="F27" s="22"/>
      <c r="G27" s="34"/>
      <c r="H27" s="33"/>
    </row>
    <row r="28" spans="1:8" ht="33" customHeight="1" x14ac:dyDescent="0.2">
      <c r="A28" s="108"/>
      <c r="B28" s="80"/>
      <c r="C28" s="81"/>
      <c r="D28" s="50"/>
      <c r="E28" s="71">
        <f>D28*0.5</f>
        <v>0</v>
      </c>
      <c r="F28" s="25"/>
      <c r="G28" s="54"/>
      <c r="H28" s="49">
        <f t="shared" ref="H28:H31" si="4">IF(G28*0.5&gt;20001,"20000",G28*0.5)</f>
        <v>0</v>
      </c>
    </row>
    <row r="29" spans="1:8" ht="33" customHeight="1" x14ac:dyDescent="0.2">
      <c r="A29" s="108"/>
      <c r="B29" s="80"/>
      <c r="C29" s="81"/>
      <c r="D29" s="50"/>
      <c r="E29" s="71">
        <f>D29*0.5</f>
        <v>0</v>
      </c>
      <c r="F29" s="25"/>
      <c r="G29" s="54"/>
      <c r="H29" s="49">
        <f t="shared" si="4"/>
        <v>0</v>
      </c>
    </row>
    <row r="30" spans="1:8" ht="33" customHeight="1" x14ac:dyDescent="0.2">
      <c r="A30" s="108"/>
      <c r="B30" s="80"/>
      <c r="C30" s="81"/>
      <c r="D30" s="50"/>
      <c r="E30" s="71">
        <f t="shared" ref="E30:E31" si="5">D30*0.5</f>
        <v>0</v>
      </c>
      <c r="F30" s="25"/>
      <c r="G30" s="54"/>
      <c r="H30" s="49">
        <f t="shared" si="4"/>
        <v>0</v>
      </c>
    </row>
    <row r="31" spans="1:8" ht="33" customHeight="1" x14ac:dyDescent="0.2">
      <c r="A31" s="108"/>
      <c r="B31" s="80"/>
      <c r="C31" s="81"/>
      <c r="D31" s="50"/>
      <c r="E31" s="71">
        <f t="shared" si="5"/>
        <v>0</v>
      </c>
      <c r="F31" s="25"/>
      <c r="G31" s="54"/>
      <c r="H31" s="49">
        <f t="shared" si="4"/>
        <v>0</v>
      </c>
    </row>
    <row r="32" spans="1:8" s="15" customFormat="1" ht="44.25" customHeight="1" thickBot="1" x14ac:dyDescent="0.25">
      <c r="A32" s="59" t="s">
        <v>37</v>
      </c>
      <c r="B32" s="82" t="s">
        <v>30</v>
      </c>
      <c r="C32" s="83"/>
      <c r="D32" s="60">
        <f>SUM(D28:D31)</f>
        <v>0</v>
      </c>
      <c r="E32" s="61">
        <f>SUM(E28:E31)</f>
        <v>0</v>
      </c>
      <c r="F32" s="26"/>
      <c r="G32" s="38">
        <f>SUM(G28:G31)</f>
        <v>0</v>
      </c>
      <c r="H32" s="39">
        <f>SUM(H28:H31)</f>
        <v>0</v>
      </c>
    </row>
    <row r="33" spans="1:9" s="11" customFormat="1" ht="28.5" customHeight="1" thickBot="1" x14ac:dyDescent="0.25">
      <c r="A33" s="12"/>
      <c r="B33" s="17"/>
      <c r="C33" s="9"/>
      <c r="D33" s="10"/>
      <c r="E33" s="10"/>
      <c r="F33" s="10"/>
      <c r="G33" s="28"/>
      <c r="H33" s="20"/>
    </row>
    <row r="34" spans="1:9" ht="90.75" customHeight="1" x14ac:dyDescent="0.2">
      <c r="A34" s="108" t="s">
        <v>40</v>
      </c>
      <c r="B34" s="84" t="s">
        <v>45</v>
      </c>
      <c r="C34" s="85" t="s">
        <v>10</v>
      </c>
      <c r="D34" s="37" t="s">
        <v>9</v>
      </c>
      <c r="E34" s="72" t="s">
        <v>41</v>
      </c>
      <c r="F34" s="23"/>
      <c r="G34" s="34"/>
      <c r="H34" s="33"/>
    </row>
    <row r="35" spans="1:9" ht="33" customHeight="1" x14ac:dyDescent="0.2">
      <c r="A35" s="108"/>
      <c r="B35" s="80"/>
      <c r="C35" s="81"/>
      <c r="D35" s="50"/>
      <c r="E35" s="71">
        <f>D35*0.5</f>
        <v>0</v>
      </c>
      <c r="F35" s="25"/>
      <c r="G35" s="54"/>
      <c r="H35" s="49">
        <f t="shared" ref="H35:H38" si="6">IF(G35*0.5&gt;20001,"20000",G35*0.5)</f>
        <v>0</v>
      </c>
    </row>
    <row r="36" spans="1:9" ht="33" customHeight="1" x14ac:dyDescent="0.2">
      <c r="A36" s="108"/>
      <c r="B36" s="80"/>
      <c r="C36" s="81"/>
      <c r="D36" s="50"/>
      <c r="E36" s="71">
        <f>D36*0.5</f>
        <v>0</v>
      </c>
      <c r="F36" s="25"/>
      <c r="G36" s="54"/>
      <c r="H36" s="49">
        <f t="shared" si="6"/>
        <v>0</v>
      </c>
    </row>
    <row r="37" spans="1:9" ht="33" customHeight="1" x14ac:dyDescent="0.2">
      <c r="A37" s="108"/>
      <c r="B37" s="80"/>
      <c r="C37" s="81"/>
      <c r="D37" s="50"/>
      <c r="E37" s="71">
        <f t="shared" ref="E37:E38" si="7">D37*0.5</f>
        <v>0</v>
      </c>
      <c r="F37" s="25"/>
      <c r="G37" s="54"/>
      <c r="H37" s="49">
        <f t="shared" si="6"/>
        <v>0</v>
      </c>
    </row>
    <row r="38" spans="1:9" ht="33" customHeight="1" x14ac:dyDescent="0.2">
      <c r="A38" s="108"/>
      <c r="B38" s="80"/>
      <c r="C38" s="81"/>
      <c r="D38" s="50"/>
      <c r="E38" s="71">
        <f t="shared" si="7"/>
        <v>0</v>
      </c>
      <c r="F38" s="25"/>
      <c r="G38" s="54"/>
      <c r="H38" s="49">
        <f t="shared" si="6"/>
        <v>0</v>
      </c>
    </row>
    <row r="39" spans="1:9" ht="45.75" thickBot="1" x14ac:dyDescent="0.25">
      <c r="A39" s="62" t="s">
        <v>48</v>
      </c>
      <c r="B39" s="82" t="s">
        <v>30</v>
      </c>
      <c r="C39" s="83"/>
      <c r="D39" s="60">
        <f>SUM(D35:D38)</f>
        <v>0</v>
      </c>
      <c r="E39" s="61">
        <f>SUM(E35:E38)</f>
        <v>0</v>
      </c>
      <c r="F39" s="26"/>
      <c r="G39" s="40">
        <f>SUM(G35:G38)</f>
        <v>0</v>
      </c>
      <c r="H39" s="39">
        <f>SUM(H35:H38)</f>
        <v>0</v>
      </c>
    </row>
    <row r="40" spans="1:9" x14ac:dyDescent="0.2">
      <c r="A40" s="7"/>
      <c r="B40" s="18"/>
      <c r="C40" s="7"/>
      <c r="D40" s="8"/>
      <c r="E40" s="16"/>
      <c r="F40" s="27"/>
      <c r="G40" s="27"/>
    </row>
    <row r="41" spans="1:9" ht="13.5" thickBot="1" x14ac:dyDescent="0.25">
      <c r="A41" s="29"/>
      <c r="B41" s="19"/>
      <c r="C41" s="7"/>
      <c r="D41" s="8"/>
      <c r="E41" s="16"/>
      <c r="F41" s="27"/>
      <c r="G41" s="27"/>
    </row>
    <row r="42" spans="1:9" ht="48" customHeight="1" thickBot="1" x14ac:dyDescent="0.25">
      <c r="A42" s="29"/>
      <c r="B42" s="78" t="s">
        <v>31</v>
      </c>
      <c r="C42" s="79"/>
      <c r="D42" s="63">
        <f>D39+D32+D25+D18</f>
        <v>0</v>
      </c>
      <c r="E42" s="64">
        <f>E39+E32+E25+E18</f>
        <v>0</v>
      </c>
      <c r="F42" s="31"/>
      <c r="G42" s="42" t="s">
        <v>15</v>
      </c>
      <c r="H42" s="41">
        <f>H39+H32+H25+H18</f>
        <v>0</v>
      </c>
    </row>
    <row r="43" spans="1:9" ht="37.5" customHeight="1" x14ac:dyDescent="0.2">
      <c r="A43" s="98"/>
      <c r="B43" s="98"/>
      <c r="C43" s="98"/>
      <c r="D43" s="98"/>
      <c r="E43" s="98"/>
      <c r="F43" s="98"/>
      <c r="G43" s="98"/>
    </row>
    <row r="44" spans="1:9" ht="44.45" customHeight="1" thickBot="1" x14ac:dyDescent="0.25"/>
    <row r="45" spans="1:9" ht="60.75" customHeight="1" thickBot="1" x14ac:dyDescent="0.25">
      <c r="A45" s="112" t="s">
        <v>42</v>
      </c>
      <c r="B45" s="113"/>
      <c r="C45" s="113"/>
      <c r="D45" s="113"/>
      <c r="E45" s="113"/>
      <c r="F45" s="113"/>
      <c r="G45" s="113"/>
      <c r="H45" s="114"/>
    </row>
    <row r="46" spans="1:9" ht="21.6" customHeight="1" thickBot="1" x14ac:dyDescent="0.25"/>
    <row r="47" spans="1:9" ht="27.75" customHeight="1" thickBot="1" x14ac:dyDescent="0.25">
      <c r="A47" s="115" t="s">
        <v>19</v>
      </c>
      <c r="B47" s="116"/>
      <c r="C47" s="48" t="s">
        <v>2</v>
      </c>
      <c r="D47" s="117" t="s">
        <v>11</v>
      </c>
      <c r="E47" s="118"/>
      <c r="F47" s="118"/>
      <c r="G47" s="118"/>
      <c r="H47" s="66" t="s">
        <v>2</v>
      </c>
    </row>
    <row r="48" spans="1:9" s="30" customFormat="1" ht="30" customHeight="1" x14ac:dyDescent="0.2">
      <c r="A48" s="95" t="s">
        <v>26</v>
      </c>
      <c r="B48" s="96"/>
      <c r="C48" s="44">
        <f>D18</f>
        <v>0</v>
      </c>
      <c r="D48" s="95" t="s">
        <v>16</v>
      </c>
      <c r="E48" s="96"/>
      <c r="F48" s="96"/>
      <c r="G48" s="96"/>
      <c r="H48" s="51"/>
      <c r="I48" s="6"/>
    </row>
    <row r="49" spans="1:9" s="30" customFormat="1" ht="30" customHeight="1" x14ac:dyDescent="0.2">
      <c r="A49" s="89" t="s">
        <v>27</v>
      </c>
      <c r="B49" s="90"/>
      <c r="C49" s="45">
        <f>D25</f>
        <v>0</v>
      </c>
      <c r="D49" s="89" t="s">
        <v>6</v>
      </c>
      <c r="E49" s="90"/>
      <c r="F49" s="90"/>
      <c r="G49" s="90"/>
      <c r="H49" s="52"/>
      <c r="I49" s="6"/>
    </row>
    <row r="50" spans="1:9" s="30" customFormat="1" ht="42.75" customHeight="1" x14ac:dyDescent="0.2">
      <c r="A50" s="89" t="s">
        <v>43</v>
      </c>
      <c r="B50" s="90"/>
      <c r="C50" s="45">
        <f>D32</f>
        <v>0</v>
      </c>
      <c r="D50" s="89" t="s">
        <v>7</v>
      </c>
      <c r="E50" s="90"/>
      <c r="F50" s="90"/>
      <c r="G50" s="90"/>
      <c r="H50" s="52"/>
    </row>
    <row r="51" spans="1:9" s="30" customFormat="1" ht="46.5" customHeight="1" x14ac:dyDescent="0.2">
      <c r="A51" s="90" t="s">
        <v>44</v>
      </c>
      <c r="B51" s="90"/>
      <c r="C51" s="58">
        <f>D39</f>
        <v>0</v>
      </c>
      <c r="D51" s="89" t="s">
        <v>17</v>
      </c>
      <c r="E51" s="90"/>
      <c r="F51" s="90"/>
      <c r="G51" s="90"/>
      <c r="H51" s="65"/>
    </row>
    <row r="52" spans="1:9" s="30" customFormat="1" ht="30" customHeight="1" thickBot="1" x14ac:dyDescent="0.25">
      <c r="A52" s="55"/>
      <c r="B52" s="56"/>
      <c r="C52" s="57"/>
      <c r="D52" s="86" t="s">
        <v>8</v>
      </c>
      <c r="E52" s="87"/>
      <c r="F52" s="87"/>
      <c r="G52" s="88"/>
      <c r="H52" s="73"/>
    </row>
    <row r="53" spans="1:9" s="14" customFormat="1" ht="35.1" customHeight="1" thickBot="1" x14ac:dyDescent="0.25">
      <c r="A53" s="120" t="s">
        <v>5</v>
      </c>
      <c r="B53" s="121"/>
      <c r="C53" s="46">
        <f>SUM(C48:C51)</f>
        <v>0</v>
      </c>
      <c r="D53" s="120" t="s">
        <v>5</v>
      </c>
      <c r="E53" s="122"/>
      <c r="F53" s="122"/>
      <c r="G53" s="121"/>
      <c r="H53" s="47">
        <f>SUM(H48:H52)</f>
        <v>0</v>
      </c>
    </row>
    <row r="55" spans="1:9" ht="20.45" customHeight="1" x14ac:dyDescent="0.2">
      <c r="A55" s="29"/>
      <c r="B55" s="119" t="str">
        <f>IF(D42&gt;40001,"ATTENTION, LE MONTANT DU PROJET NE PEUT DEPASSER 40 000 € !!"," ")</f>
        <v xml:space="preserve"> </v>
      </c>
      <c r="C55" s="119"/>
      <c r="D55" s="119"/>
      <c r="E55" s="119"/>
      <c r="F55" s="29"/>
      <c r="G55" s="29"/>
      <c r="H55" s="35"/>
    </row>
    <row r="58" spans="1:9" ht="19.5" x14ac:dyDescent="0.25">
      <c r="E58" s="43"/>
    </row>
    <row r="60" spans="1:9" ht="19.5" x14ac:dyDescent="0.25">
      <c r="A60" s="6"/>
      <c r="B60" s="43"/>
      <c r="D60" s="97"/>
      <c r="E60" s="97"/>
      <c r="F60" s="97"/>
      <c r="G60" s="97"/>
      <c r="H60" s="97"/>
    </row>
  </sheetData>
  <mergeCells count="53">
    <mergeCell ref="D60:H60"/>
    <mergeCell ref="A43:G43"/>
    <mergeCell ref="A9:H9"/>
    <mergeCell ref="G11:H11"/>
    <mergeCell ref="A13:A17"/>
    <mergeCell ref="A20:A24"/>
    <mergeCell ref="A27:A31"/>
    <mergeCell ref="A34:A38"/>
    <mergeCell ref="B11:D11"/>
    <mergeCell ref="A45:H45"/>
    <mergeCell ref="A48:B48"/>
    <mergeCell ref="A47:B47"/>
    <mergeCell ref="D47:G47"/>
    <mergeCell ref="B55:E55"/>
    <mergeCell ref="A53:B53"/>
    <mergeCell ref="D53:G53"/>
    <mergeCell ref="A50:B50"/>
    <mergeCell ref="A51:B51"/>
    <mergeCell ref="D48:G48"/>
    <mergeCell ref="D49:G49"/>
    <mergeCell ref="D50:G50"/>
    <mergeCell ref="D52:G52"/>
    <mergeCell ref="A49:B49"/>
    <mergeCell ref="D51:G51"/>
    <mergeCell ref="B13:C13"/>
    <mergeCell ref="B12:C12"/>
    <mergeCell ref="B14:C14"/>
    <mergeCell ref="B15:C15"/>
    <mergeCell ref="B16:C16"/>
    <mergeCell ref="B28:C28"/>
    <mergeCell ref="B29:C29"/>
    <mergeCell ref="B30:C30"/>
    <mergeCell ref="B17:C17"/>
    <mergeCell ref="B20:C20"/>
    <mergeCell ref="B21:C21"/>
    <mergeCell ref="B22:C22"/>
    <mergeCell ref="B23:C23"/>
    <mergeCell ref="B2:H2"/>
    <mergeCell ref="C5:D5"/>
    <mergeCell ref="C6:D6"/>
    <mergeCell ref="B42:C42"/>
    <mergeCell ref="B38:C38"/>
    <mergeCell ref="B18:C18"/>
    <mergeCell ref="B25:C25"/>
    <mergeCell ref="B32:C32"/>
    <mergeCell ref="B39:C39"/>
    <mergeCell ref="B31:C31"/>
    <mergeCell ref="B34:C34"/>
    <mergeCell ref="B35:C35"/>
    <mergeCell ref="B36:C36"/>
    <mergeCell ref="B37:C37"/>
    <mergeCell ref="B24:C24"/>
    <mergeCell ref="B27:C27"/>
  </mergeCells>
  <phoneticPr fontId="0" type="noConversion"/>
  <printOptions horizontalCentered="1"/>
  <pageMargins left="0.25" right="0.25" top="0.24" bottom="0.21" header="0.17" footer="0.17"/>
  <pageSetup paperSize="9" scale="3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PREVI. PASS TSS</vt:lpstr>
      <vt:lpstr>Feuil1</vt:lpstr>
      <vt:lpstr>'PREVI. PASS TSS'!Impression_des_titres</vt:lpstr>
      <vt:lpstr>'PREVI. PASS TSS'!Zone_d_impression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Begaint_t</dc:creator>
  <cp:lastModifiedBy>Master_seven</cp:lastModifiedBy>
  <cp:lastPrinted>2017-09-29T09:35:34Z</cp:lastPrinted>
  <dcterms:created xsi:type="dcterms:W3CDTF">2001-07-31T17:32:35Z</dcterms:created>
  <dcterms:modified xsi:type="dcterms:W3CDTF">2018-03-20T11:14:39Z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TC061207671036</vt:lpwstr>
  </property>
</Properties>
</file>