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0800"/>
  </bookViews>
  <sheets>
    <sheet name="Annexe 1_prévisionnel" sheetId="1" r:id="rId1"/>
    <sheet name="Annexe 2_réalisé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30" i="1" l="1"/>
  <c r="I25" i="2"/>
  <c r="C33" i="2"/>
  <c r="C32" i="2"/>
  <c r="C35" i="1"/>
  <c r="C31" i="1"/>
  <c r="H22" i="1" l="1"/>
  <c r="H21" i="1"/>
  <c r="H20" i="1"/>
  <c r="H19" i="1"/>
  <c r="H23" i="1" s="1"/>
  <c r="H15" i="1"/>
  <c r="H14" i="1"/>
  <c r="H13" i="1"/>
  <c r="H12" i="1"/>
  <c r="E22" i="1"/>
  <c r="E21" i="1"/>
  <c r="E20" i="1"/>
  <c r="E19" i="1"/>
  <c r="F24" i="2" l="1"/>
  <c r="F23" i="2"/>
  <c r="F22" i="2"/>
  <c r="F21" i="2"/>
  <c r="F17" i="2"/>
  <c r="F16" i="2"/>
  <c r="F15" i="2"/>
  <c r="F14" i="2"/>
  <c r="E15" i="1"/>
  <c r="E14" i="1"/>
  <c r="E13" i="1"/>
  <c r="E12" i="1"/>
  <c r="H37" i="2" l="1"/>
  <c r="H25" i="2"/>
  <c r="E25" i="2"/>
  <c r="I24" i="2"/>
  <c r="I23" i="2"/>
  <c r="I22" i="2"/>
  <c r="I21" i="2"/>
  <c r="F25" i="2"/>
  <c r="H18" i="2"/>
  <c r="E18" i="2"/>
  <c r="I17" i="2"/>
  <c r="I16" i="2"/>
  <c r="I15" i="2"/>
  <c r="I14" i="2"/>
  <c r="C6" i="2"/>
  <c r="C5" i="2"/>
  <c r="H35" i="1"/>
  <c r="G23" i="1"/>
  <c r="D23" i="1"/>
  <c r="G16" i="1"/>
  <c r="E16" i="1"/>
  <c r="D16" i="1"/>
  <c r="G24" i="1" l="1"/>
  <c r="D24" i="1"/>
  <c r="I18" i="2"/>
  <c r="H16" i="1"/>
  <c r="C37" i="2"/>
  <c r="F18" i="2"/>
  <c r="E23" i="1"/>
  <c r="E24" i="1" s="1"/>
  <c r="H24" i="1" l="1"/>
</calcChain>
</file>

<file path=xl/sharedStrings.xml><?xml version="1.0" encoding="utf-8"?>
<sst xmlns="http://schemas.openxmlformats.org/spreadsheetml/2006/main" count="88" uniqueCount="65">
  <si>
    <t>ANNEXE 1 : ANNEXE TECHNIQUE ET FINANCIERE</t>
  </si>
  <si>
    <t>Nom du bénéficiaire :</t>
  </si>
  <si>
    <t>N° de dossier : (réservé Région)</t>
  </si>
  <si>
    <t>Cadre réservé à la Région</t>
  </si>
  <si>
    <t>Catégories de dépenses</t>
  </si>
  <si>
    <t>Description des dépenses</t>
  </si>
  <si>
    <t>Montant Prévisionnel (HT)</t>
  </si>
  <si>
    <t>Subvention attendue</t>
  </si>
  <si>
    <t>Montant éligible</t>
  </si>
  <si>
    <t>Subvention accordée</t>
  </si>
  <si>
    <t>Indiquer le montant de chaque dépense</t>
  </si>
  <si>
    <t>Total Investissement</t>
  </si>
  <si>
    <t>Indiquer fournisseur du matériel, du service, de l'étude, etc.</t>
  </si>
  <si>
    <r>
      <rPr>
        <b/>
        <sz val="14"/>
        <rFont val="Verdana"/>
        <family val="2"/>
      </rPr>
      <t>DEPENSES</t>
    </r>
    <r>
      <rPr>
        <sz val="12"/>
        <rFont val="Verdana"/>
        <family val="2"/>
      </rPr>
      <t xml:space="preserve"> (reprise automatique du chiffrage projet PASS ci dessus)</t>
    </r>
  </si>
  <si>
    <t>Montant (HT)</t>
  </si>
  <si>
    <r>
      <rPr>
        <b/>
        <sz val="14"/>
        <rFont val="Verdana"/>
        <family val="2"/>
      </rPr>
      <t>RESSOURCES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(A compléter sauf sub attendue)</t>
    </r>
  </si>
  <si>
    <t>Autofinancement</t>
  </si>
  <si>
    <t>Emprunt bancaire</t>
  </si>
  <si>
    <t>Augmentation de Capital/des CCA</t>
  </si>
  <si>
    <t xml:space="preserve">Subvention attendue PASS </t>
  </si>
  <si>
    <t>TOTAL GENERAL</t>
  </si>
  <si>
    <t>Demandé le</t>
  </si>
  <si>
    <t>Nom du bénéficiaire:</t>
  </si>
  <si>
    <t>Avance</t>
  </si>
  <si>
    <t>N° de dossier:</t>
  </si>
  <si>
    <t>Solde</t>
  </si>
  <si>
    <r>
      <t xml:space="preserve">Partie à compléter par le demandeur                  </t>
    </r>
    <r>
      <rPr>
        <sz val="14"/>
        <rFont val="Verdana"/>
        <family val="2"/>
      </rPr>
      <t xml:space="preserve"> (Les catégories sont décomposées pour la clarté du projet)</t>
    </r>
  </si>
  <si>
    <t>Rappel du Montant retenu à l'attribution (cf arrêté)</t>
  </si>
  <si>
    <t>Montant Réalisé Facture acquittée (HT)</t>
  </si>
  <si>
    <t>Préciser les éventuels écarts avec les dépenses inscrites dans le prévisionnel</t>
  </si>
  <si>
    <t>Indiquer le montant retenu de chaque dépense prévisionnelle</t>
  </si>
  <si>
    <t>Indiquer le montant de chaque dépense réalisée</t>
  </si>
  <si>
    <r>
      <t>Taux</t>
    </r>
    <r>
      <rPr>
        <b/>
        <i/>
        <sz val="12"/>
        <rFont val="Verdana"/>
        <family val="2"/>
      </rPr>
      <t xml:space="preserve"> : 50%</t>
    </r>
    <r>
      <rPr>
        <i/>
        <sz val="12"/>
        <rFont val="Verdana"/>
        <family val="2"/>
      </rPr>
      <t xml:space="preserve"> 
</t>
    </r>
    <r>
      <rPr>
        <i/>
        <sz val="10"/>
        <rFont val="Verdana"/>
        <family val="2"/>
      </rPr>
      <t>(calcul automatique)</t>
    </r>
  </si>
  <si>
    <t xml:space="preserve">Subvention accordée PASS </t>
  </si>
  <si>
    <r>
      <rPr>
        <b/>
        <sz val="20"/>
        <rFont val="Verdana"/>
        <family val="2"/>
      </rPr>
      <t xml:space="preserve">BILAN QUALITATIF  : </t>
    </r>
    <r>
      <rPr>
        <sz val="20"/>
        <rFont val="Verdana"/>
        <family val="2"/>
      </rPr>
      <t xml:space="preserve"> </t>
    </r>
    <r>
      <rPr>
        <b/>
        <sz val="20"/>
        <rFont val="Verdana"/>
        <family val="2"/>
      </rPr>
      <t>COMPTE RENDU D'EXECUTION</t>
    </r>
    <r>
      <rPr>
        <sz val="14"/>
        <rFont val="Verdana"/>
        <family val="2"/>
      </rPr>
      <t xml:space="preserve">
Indiquez en quelques lignes les résultats obtenus par rapport aux objectifs initiaux de l'opération
et justifiez les éventuels écarts entre l'opération prévisionnelle et l'opération réalisée</t>
    </r>
  </si>
  <si>
    <t>Nom de l'entreprise et Cachet</t>
  </si>
  <si>
    <t xml:space="preserve">Date : le </t>
  </si>
  <si>
    <t>Le dirigeant (Nom, Prénom, signature)</t>
  </si>
  <si>
    <t>Total Investissement matériel</t>
  </si>
  <si>
    <t>Total investissements immatériels</t>
  </si>
  <si>
    <t>Catégorie INVESTISSEMENTS MATERIELS</t>
  </si>
  <si>
    <t>Catégorie INVESTISSEMENTS IMMATERIELS</t>
  </si>
  <si>
    <t xml:space="preserve">Autres </t>
  </si>
  <si>
    <r>
      <t xml:space="preserve">ETAT RECAPITULATIF DES DEPENSES 
PASS Agro-viti  : </t>
    </r>
    <r>
      <rPr>
        <b/>
        <sz val="24"/>
        <color rgb="FFFFFF00"/>
        <rFont val="Verdana"/>
        <family val="2"/>
      </rPr>
      <t>REALISE</t>
    </r>
  </si>
  <si>
    <r>
      <t>Taux</t>
    </r>
    <r>
      <rPr>
        <b/>
        <i/>
        <sz val="12"/>
        <rFont val="Verdana"/>
        <family val="2"/>
      </rPr>
      <t xml:space="preserve"> : 30%</t>
    </r>
    <r>
      <rPr>
        <i/>
        <sz val="12"/>
        <rFont val="Verdana"/>
        <family val="2"/>
      </rPr>
      <t xml:space="preserve"> 
</t>
    </r>
    <r>
      <rPr>
        <i/>
        <sz val="10"/>
        <rFont val="Verdana"/>
        <family val="2"/>
      </rPr>
      <t>(calcul automatique)</t>
    </r>
  </si>
  <si>
    <r>
      <rPr>
        <b/>
        <sz val="24"/>
        <color indexed="9"/>
        <rFont val="Verdana"/>
        <family val="2"/>
      </rPr>
      <t>Bilan financier du projet PASS AGRO-VITI</t>
    </r>
    <r>
      <rPr>
        <b/>
        <sz val="18"/>
        <color indexed="9"/>
        <rFont val="Verdana"/>
        <family val="2"/>
      </rPr>
      <t xml:space="preserve">
</t>
    </r>
    <r>
      <rPr>
        <b/>
        <sz val="16"/>
        <color indexed="9"/>
        <rFont val="Verdana"/>
        <family val="2"/>
      </rPr>
      <t>Le plan de financement doit être équilibré : Montant des dépenses = Montant des ressources</t>
    </r>
  </si>
  <si>
    <r>
      <t xml:space="preserve">Budget projet PASS Agro_viti : </t>
    </r>
    <r>
      <rPr>
        <b/>
        <sz val="9"/>
        <color rgb="FFFFFF00"/>
        <rFont val="Verdana"/>
        <family val="2"/>
      </rPr>
      <t>PREVISIONNEL</t>
    </r>
  </si>
  <si>
    <r>
      <t>Partie à compléter par le demandeur</t>
    </r>
    <r>
      <rPr>
        <sz val="9"/>
        <rFont val="Verdana"/>
        <family val="2"/>
      </rPr>
      <t xml:space="preserve"> (Les catégories sont décomposées pour la clarté du projet)
</t>
    </r>
    <r>
      <rPr>
        <b/>
        <i/>
        <sz val="9"/>
        <rFont val="Verdana"/>
        <family val="2"/>
      </rPr>
      <t>Pour toute prestation externe : le plafond du coût journée plafonnée à 1 200 € H.T</t>
    </r>
  </si>
  <si>
    <r>
      <t xml:space="preserve">Taux de subvention </t>
    </r>
    <r>
      <rPr>
        <b/>
        <i/>
        <sz val="9"/>
        <rFont val="Verdana"/>
        <family val="2"/>
      </rPr>
      <t>INVESTISSEMENT : 30%</t>
    </r>
    <r>
      <rPr>
        <i/>
        <sz val="9"/>
        <rFont val="Verdana"/>
        <family val="2"/>
      </rPr>
      <t xml:space="preserve"> 
(calcul automatique)</t>
    </r>
  </si>
  <si>
    <r>
      <t>Taux de subvention</t>
    </r>
    <r>
      <rPr>
        <b/>
        <i/>
        <sz val="9"/>
        <rFont val="Verdana"/>
        <family val="2"/>
      </rPr>
      <t xml:space="preserve"> : 50%</t>
    </r>
    <r>
      <rPr>
        <i/>
        <sz val="9"/>
        <rFont val="Verdana"/>
        <family val="2"/>
      </rPr>
      <t xml:space="preserve">
(calcul automatique)</t>
    </r>
  </si>
  <si>
    <t>Plan de financement projet PASS Agro-viti
Le plan de financement doit être équilibré : Montant des dépenses = Montant des ressources</t>
  </si>
  <si>
    <r>
      <t>DEPENSES</t>
    </r>
    <r>
      <rPr>
        <sz val="9"/>
        <rFont val="Verdana"/>
        <family val="2"/>
      </rPr>
      <t xml:space="preserve"> (reprise automatique du chiffrage projet PASS ci dessus)</t>
    </r>
  </si>
  <si>
    <r>
      <t xml:space="preserve">RESSOURCES </t>
    </r>
    <r>
      <rPr>
        <sz val="9"/>
        <rFont val="Verdana"/>
        <family val="2"/>
      </rPr>
      <t>(A compléter sauf sub attendue)</t>
    </r>
  </si>
  <si>
    <r>
      <t xml:space="preserve">INDIQUER LE MONTANT DES FONDS PROPRES DE L'ENTREPRISE A L'ISSUE DU DERNIER EXERCICE 
</t>
    </r>
    <r>
      <rPr>
        <sz val="9"/>
        <rFont val="Verdana"/>
        <family val="2"/>
      </rPr>
      <t>(Capitaux propres + autres fonds propres + Comptes Courants d'Associés)</t>
    </r>
    <r>
      <rPr>
        <sz val="9"/>
        <color rgb="FFFF0000"/>
        <rFont val="Verdana"/>
        <family val="2"/>
      </rPr>
      <t xml:space="preserve"> </t>
    </r>
  </si>
  <si>
    <t xml:space="preserve"> INVESTISSEMENTS MATERIELS</t>
  </si>
  <si>
    <t>INVESTISSEMENTS IMMATERIELS</t>
  </si>
  <si>
    <t xml:space="preserve">MONTANT TOTAL VOLET MATERIEL (dépenses éligibles : 15 000 € minimum) </t>
  </si>
  <si>
    <t xml:space="preserve">MONTANT TOTAL VOLET IMMATERIEL (dépenses éligibles : 7 500 € minimum) </t>
  </si>
  <si>
    <t>VOLET MATERIELS ET IMMATERIEL</t>
  </si>
  <si>
    <t>MONTANT TOTAL VOLET MATERIELS ET IMMATERIELS - SUBVENTION ATTENDUE (20 000 € maxi)</t>
  </si>
  <si>
    <t>INVESTISSEMENTS MATERIELS</t>
  </si>
  <si>
    <t>Total Immatériel</t>
  </si>
  <si>
    <t>ANNEXE 2 : A compléter lors de la demande de paiement</t>
  </si>
  <si>
    <t xml:space="preserve">Dépenses Investissement : </t>
  </si>
  <si>
    <t xml:space="preserve">Dépenses Immatérielles (hors export)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</si>
</sst>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&quot;$&quot;#,##0.00"/>
    <numFmt numFmtId="166" formatCode="#,##0\ &quot;€&quot;"/>
  </numFmts>
  <fonts count="3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4"/>
      <name val="Verdana"/>
      <family val="2"/>
    </font>
    <font>
      <b/>
      <sz val="24"/>
      <color indexed="9"/>
      <name val="Verdana"/>
      <family val="2"/>
    </font>
    <font>
      <b/>
      <sz val="24"/>
      <color rgb="FFFFFF00"/>
      <name val="Verdana"/>
      <family val="2"/>
    </font>
    <font>
      <b/>
      <sz val="9"/>
      <color indexed="9"/>
      <name val="Verdana"/>
      <family val="2"/>
    </font>
    <font>
      <b/>
      <sz val="26"/>
      <color indexed="9"/>
      <name val="Verdana"/>
      <family val="2"/>
    </font>
    <font>
      <sz val="14"/>
      <name val="Verdana"/>
      <family val="2"/>
    </font>
    <font>
      <b/>
      <sz val="15"/>
      <name val="Verdana"/>
      <family val="2"/>
    </font>
    <font>
      <b/>
      <sz val="16"/>
      <name val="Verdana"/>
      <family val="2"/>
    </font>
    <font>
      <i/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14"/>
      <color indexed="9"/>
      <name val="Verdana"/>
      <family val="2"/>
    </font>
    <font>
      <b/>
      <sz val="16"/>
      <color indexed="9"/>
      <name val="Verdana"/>
      <family val="2"/>
    </font>
    <font>
      <b/>
      <sz val="11"/>
      <name val="Verdana"/>
      <family val="2"/>
    </font>
    <font>
      <b/>
      <sz val="14"/>
      <color theme="5" tint="-0.249977111117893"/>
      <name val="Verdana"/>
      <family val="2"/>
    </font>
    <font>
      <b/>
      <sz val="22"/>
      <name val="Verdana"/>
      <family val="2"/>
    </font>
    <font>
      <i/>
      <sz val="10"/>
      <name val="Verdana"/>
      <family val="2"/>
    </font>
    <font>
      <b/>
      <sz val="18"/>
      <color indexed="9"/>
      <name val="Verdana"/>
      <family val="2"/>
    </font>
    <font>
      <sz val="2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FFFF0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color theme="9" tint="-0.249977111117893"/>
      <name val="Verdana"/>
      <family val="2"/>
    </font>
    <font>
      <b/>
      <sz val="9"/>
      <color theme="5" tint="-0.249977111117893"/>
      <name val="Verdana"/>
      <family val="2"/>
    </font>
    <font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4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5" fillId="0" borderId="4" xfId="0" applyNumberFormat="1" applyFont="1" applyBorder="1" applyAlignment="1" applyProtection="1">
      <alignment horizontal="right" vertical="center" wrapText="1"/>
      <protection locked="0"/>
    </xf>
    <xf numFmtId="164" fontId="15" fillId="3" borderId="17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center" wrapText="1"/>
    </xf>
    <xf numFmtId="164" fontId="15" fillId="3" borderId="19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7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8" fillId="3" borderId="21" xfId="0" applyNumberFormat="1" applyFont="1" applyFill="1" applyBorder="1" applyAlignment="1">
      <alignment horizontal="center" vertical="center" wrapText="1"/>
    </xf>
    <xf numFmtId="164" fontId="18" fillId="3" borderId="2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165" fontId="17" fillId="0" borderId="0" xfId="0" applyNumberFormat="1" applyFont="1" applyFill="1" applyAlignment="1">
      <alignment wrapText="1"/>
    </xf>
    <xf numFmtId="164" fontId="17" fillId="0" borderId="2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5" fontId="17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9" fillId="0" borderId="30" xfId="0" applyNumberFormat="1" applyFont="1" applyBorder="1" applyAlignment="1" applyProtection="1">
      <alignment horizontal="right" vertical="center"/>
      <protection locked="0"/>
    </xf>
    <xf numFmtId="164" fontId="9" fillId="0" borderId="17" xfId="0" applyNumberFormat="1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4" xfId="0" applyFont="1" applyBorder="1"/>
    <xf numFmtId="0" fontId="4" fillId="0" borderId="4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6" fillId="5" borderId="21" xfId="0" applyFont="1" applyFill="1" applyBorder="1" applyAlignment="1">
      <alignment horizontal="right" vertical="center" wrapText="1"/>
    </xf>
    <xf numFmtId="0" fontId="17" fillId="5" borderId="39" xfId="0" applyFont="1" applyFill="1" applyBorder="1" applyAlignment="1">
      <alignment horizontal="center" vertical="center" wrapText="1"/>
    </xf>
    <xf numFmtId="164" fontId="16" fillId="5" borderId="40" xfId="0" applyNumberFormat="1" applyFont="1" applyFill="1" applyBorder="1" applyAlignment="1">
      <alignment horizontal="center" vertical="center" wrapText="1"/>
    </xf>
    <xf numFmtId="164" fontId="16" fillId="5" borderId="22" xfId="0" applyNumberFormat="1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164" fontId="9" fillId="0" borderId="12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164" fontId="9" fillId="0" borderId="17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wrapText="1"/>
    </xf>
    <xf numFmtId="164" fontId="9" fillId="0" borderId="46" xfId="0" applyNumberFormat="1" applyFont="1" applyBorder="1" applyAlignment="1">
      <alignment vertical="center" wrapText="1"/>
    </xf>
    <xf numFmtId="164" fontId="19" fillId="5" borderId="46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" fillId="0" borderId="4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/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7" fillId="0" borderId="0" xfId="0" applyFont="1" applyFill="1" applyAlignment="1">
      <alignment wrapText="1"/>
    </xf>
    <xf numFmtId="0" fontId="27" fillId="0" borderId="5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3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64" fontId="28" fillId="3" borderId="17" xfId="0" applyNumberFormat="1" applyFont="1" applyFill="1" applyBorder="1" applyAlignment="1">
      <alignment horizontal="right" vertical="center" wrapText="1"/>
    </xf>
    <xf numFmtId="164" fontId="28" fillId="0" borderId="18" xfId="0" applyNumberFormat="1" applyFont="1" applyFill="1" applyBorder="1" applyAlignment="1">
      <alignment horizontal="center" wrapText="1"/>
    </xf>
    <xf numFmtId="164" fontId="28" fillId="3" borderId="19" xfId="0" applyNumberFormat="1" applyFont="1" applyFill="1" applyBorder="1" applyAlignment="1" applyProtection="1">
      <alignment horizontal="right" vertical="center" wrapText="1"/>
      <protection locked="0"/>
    </xf>
    <xf numFmtId="164" fontId="28" fillId="3" borderId="17" xfId="0" applyNumberFormat="1" applyFont="1" applyFill="1" applyBorder="1" applyAlignment="1">
      <alignment horizontal="right" vertical="center"/>
    </xf>
    <xf numFmtId="0" fontId="7" fillId="5" borderId="19" xfId="0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27" fillId="3" borderId="21" xfId="0" applyNumberFormat="1" applyFont="1" applyFill="1" applyBorder="1" applyAlignment="1">
      <alignment horizontal="center" vertical="center" wrapText="1"/>
    </xf>
    <xf numFmtId="164" fontId="27" fillId="3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5" fontId="7" fillId="0" borderId="0" xfId="0" applyNumberFormat="1" applyFont="1" applyFill="1" applyAlignment="1">
      <alignment wrapText="1"/>
    </xf>
    <xf numFmtId="164" fontId="7" fillId="0" borderId="24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31" fillId="3" borderId="17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wrapText="1"/>
    </xf>
    <xf numFmtId="0" fontId="27" fillId="0" borderId="7" xfId="0" applyFont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164" fontId="28" fillId="0" borderId="9" xfId="0" applyNumberFormat="1" applyFont="1" applyBorder="1" applyAlignment="1">
      <alignment vertical="center" wrapText="1"/>
    </xf>
    <xf numFmtId="164" fontId="28" fillId="0" borderId="3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vertical="center"/>
    </xf>
    <xf numFmtId="164" fontId="28" fillId="0" borderId="1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 applyProtection="1">
      <alignment horizontal="right" vertical="center"/>
      <protection locked="0"/>
    </xf>
    <xf numFmtId="164" fontId="28" fillId="0" borderId="4" xfId="0" applyNumberFormat="1" applyFont="1" applyBorder="1" applyAlignment="1">
      <alignment vertical="center" wrapText="1"/>
    </xf>
    <xf numFmtId="164" fontId="28" fillId="0" borderId="4" xfId="0" applyNumberFormat="1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164" fontId="28" fillId="0" borderId="33" xfId="0" applyNumberFormat="1" applyFont="1" applyBorder="1" applyAlignment="1">
      <alignment vertical="center" wrapText="1"/>
    </xf>
    <xf numFmtId="164" fontId="7" fillId="5" borderId="36" xfId="0" applyNumberFormat="1" applyFont="1" applyFill="1" applyBorder="1" applyAlignment="1" applyProtection="1">
      <alignment vertical="center" wrapText="1"/>
      <protection locked="0"/>
    </xf>
    <xf numFmtId="164" fontId="27" fillId="0" borderId="37" xfId="0" applyNumberFormat="1" applyFont="1" applyBorder="1" applyAlignment="1">
      <alignment horizontal="center" vertical="center" wrapText="1"/>
    </xf>
    <xf numFmtId="164" fontId="27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166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164" fontId="28" fillId="0" borderId="4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49" fontId="31" fillId="7" borderId="9" xfId="0" applyNumberFormat="1" applyFont="1" applyFill="1" applyBorder="1" applyAlignment="1">
      <alignment horizontal="left" vertical="center" wrapText="1"/>
    </xf>
    <xf numFmtId="49" fontId="31" fillId="7" borderId="10" xfId="0" applyNumberFormat="1" applyFont="1" applyFill="1" applyBorder="1" applyAlignment="1">
      <alignment horizontal="left" vertical="center" wrapText="1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49" fontId="31" fillId="7" borderId="15" xfId="0" applyNumberFormat="1" applyFont="1" applyFill="1" applyBorder="1" applyAlignment="1">
      <alignment horizontal="left" vertical="center" wrapText="1"/>
    </xf>
    <xf numFmtId="49" fontId="31" fillId="7" borderId="16" xfId="0" applyNumberFormat="1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 indent="2"/>
    </xf>
    <xf numFmtId="0" fontId="27" fillId="0" borderId="11" xfId="0" applyFont="1" applyBorder="1" applyAlignment="1">
      <alignment horizontal="left" vertical="center" wrapText="1" indent="2"/>
    </xf>
    <xf numFmtId="0" fontId="27" fillId="0" borderId="19" xfId="0" applyFont="1" applyBorder="1" applyAlignment="1">
      <alignment horizontal="left" vertical="center" wrapText="1" indent="2"/>
    </xf>
    <xf numFmtId="0" fontId="27" fillId="0" borderId="4" xfId="0" applyFont="1" applyBorder="1" applyAlignment="1">
      <alignment horizontal="left" vertical="center" wrapText="1" indent="2"/>
    </xf>
    <xf numFmtId="0" fontId="32" fillId="0" borderId="0" xfId="0" applyFont="1" applyBorder="1" applyAlignment="1">
      <alignment horizontal="right" vertical="center" wrapText="1"/>
    </xf>
    <xf numFmtId="0" fontId="32" fillId="0" borderId="24" xfId="0" applyFont="1" applyBorder="1" applyAlignment="1">
      <alignment horizontal="right" vertical="center" wrapText="1"/>
    </xf>
    <xf numFmtId="0" fontId="27" fillId="7" borderId="1" xfId="0" applyFont="1" applyFill="1" applyBorder="1" applyAlignment="1">
      <alignment horizontal="right" vertical="center" wrapText="1"/>
    </xf>
    <xf numFmtId="0" fontId="27" fillId="7" borderId="2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center" vertical="top" wrapText="1"/>
    </xf>
    <xf numFmtId="0" fontId="9" fillId="6" borderId="42" xfId="0" applyFont="1" applyFill="1" applyBorder="1" applyAlignment="1">
      <alignment horizontal="center" vertical="top" wrapText="1"/>
    </xf>
    <xf numFmtId="0" fontId="9" fillId="6" borderId="48" xfId="0" applyFont="1" applyFill="1" applyBorder="1" applyAlignment="1">
      <alignment horizontal="center" vertical="top" wrapText="1"/>
    </xf>
    <xf numFmtId="0" fontId="9" fillId="6" borderId="31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0" fontId="9" fillId="6" borderId="49" xfId="0" applyFont="1" applyFill="1" applyBorder="1" applyAlignment="1">
      <alignment horizontal="center" vertical="top" wrapText="1"/>
    </xf>
    <xf numFmtId="0" fontId="9" fillId="6" borderId="24" xfId="0" applyFont="1" applyFill="1" applyBorder="1" applyAlignment="1">
      <alignment horizontal="center" vertical="top" wrapText="1"/>
    </xf>
    <xf numFmtId="0" fontId="9" fillId="6" borderId="50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left" vertic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4" fillId="0" borderId="43" xfId="0" applyFont="1" applyBorder="1" applyAlignment="1">
      <alignment horizontal="left" vertical="center" wrapText="1" indent="3"/>
    </xf>
    <xf numFmtId="0" fontId="4" fillId="0" borderId="44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horizontal="left" vertical="center" wrapText="1" indent="3"/>
    </xf>
    <xf numFmtId="0" fontId="4" fillId="0" borderId="45" xfId="0" applyFont="1" applyBorder="1" applyAlignment="1">
      <alignment horizontal="left" vertical="center" wrapText="1" indent="3"/>
    </xf>
    <xf numFmtId="0" fontId="4" fillId="0" borderId="16" xfId="0" applyFont="1" applyBorder="1" applyAlignment="1">
      <alignment horizontal="left" vertical="center" wrapText="1" indent="3"/>
    </xf>
    <xf numFmtId="0" fontId="31" fillId="4" borderId="4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wrapText="1"/>
    </xf>
    <xf numFmtId="0" fontId="27" fillId="0" borderId="24" xfId="0" applyFont="1" applyBorder="1" applyAlignment="1">
      <alignment wrapText="1"/>
    </xf>
    <xf numFmtId="164" fontId="17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182879</xdr:colOff>
      <xdr:row>0</xdr:row>
      <xdr:rowOff>7620</xdr:rowOff>
    </xdr:from>
    <xdr:to>
      <xdr:col>0</xdr:col>
      <xdr:colOff>1711382</xdr:colOff>
      <xdr:row>5</xdr:row>
      <xdr:rowOff>128323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" y="7620"/>
          <a:ext cx="1528503" cy="1389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41365</xdr:colOff>
      <xdr:row>0</xdr:row>
      <xdr:rowOff>0</xdr:rowOff>
    </xdr:from>
    <xdr:to>
      <xdr:col>0</xdr:col>
      <xdr:colOff>1720196</xdr:colOff>
      <xdr:row>5</xdr:row>
      <xdr:rowOff>15875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5" y="0"/>
          <a:ext cx="1678831" cy="15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DEI/Budget%20projet%20PASS%20Occit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. PASS OCCITANIE"/>
      <sheetName val="REALISE PASS OCCITANI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90" zoomScaleNormal="90" workbookViewId="0">
      <selection activeCell="C31" sqref="C31"/>
    </sheetView>
  </sheetViews>
  <sheetFormatPr baseColWidth="10" defaultColWidth="11.42578125" defaultRowHeight="11.25" x14ac:dyDescent="0.15"/>
  <cols>
    <col min="1" max="1" width="28.7109375" style="77" customWidth="1"/>
    <col min="2" max="2" width="88.7109375" style="77" customWidth="1"/>
    <col min="3" max="3" width="36.85546875" style="77" customWidth="1"/>
    <col min="4" max="4" width="28.7109375" style="130" customWidth="1"/>
    <col min="5" max="5" width="26.42578125" style="77" customWidth="1"/>
    <col min="6" max="6" width="3.7109375" style="77" customWidth="1"/>
    <col min="7" max="7" width="24" style="77" customWidth="1"/>
    <col min="8" max="8" width="22" style="78" customWidth="1"/>
    <col min="9" max="9" width="27" style="78" bestFit="1" customWidth="1"/>
    <col min="10" max="256" width="9.140625" style="78" customWidth="1"/>
    <col min="257" max="16384" width="11.42578125" style="78"/>
  </cols>
  <sheetData>
    <row r="1" spans="1:8" ht="12" thickBot="1" x14ac:dyDescent="0.2"/>
    <row r="2" spans="1:8" ht="22.5" customHeight="1" thickBot="1" x14ac:dyDescent="0.2">
      <c r="B2" s="136" t="s">
        <v>0</v>
      </c>
      <c r="C2" s="137"/>
      <c r="D2" s="137"/>
      <c r="E2" s="137"/>
      <c r="F2" s="137"/>
      <c r="G2" s="137"/>
      <c r="H2" s="138"/>
    </row>
    <row r="4" spans="1:8" ht="27.6" customHeight="1" x14ac:dyDescent="0.15">
      <c r="B4" s="79" t="s">
        <v>1</v>
      </c>
      <c r="C4" s="139"/>
      <c r="D4" s="139"/>
    </row>
    <row r="5" spans="1:8" ht="27.6" customHeight="1" x14ac:dyDescent="0.15">
      <c r="B5" s="79" t="s">
        <v>2</v>
      </c>
      <c r="C5" s="139"/>
      <c r="D5" s="139"/>
    </row>
    <row r="6" spans="1:8" ht="21" customHeight="1" thickBot="1" x14ac:dyDescent="0.2"/>
    <row r="7" spans="1:8" s="80" customFormat="1" ht="22.5" customHeight="1" thickBot="1" x14ac:dyDescent="0.2">
      <c r="A7" s="140" t="s">
        <v>46</v>
      </c>
      <c r="B7" s="141"/>
      <c r="C7" s="141"/>
      <c r="D7" s="141"/>
      <c r="E7" s="141"/>
      <c r="F7" s="141"/>
      <c r="G7" s="141"/>
      <c r="H7" s="142"/>
    </row>
    <row r="8" spans="1:8" s="80" customFormat="1" ht="9.75" customHeight="1" thickBot="1" x14ac:dyDescent="0.2">
      <c r="A8" s="4"/>
      <c r="B8" s="81"/>
      <c r="C8" s="81"/>
      <c r="D8" s="131"/>
      <c r="E8" s="81"/>
      <c r="F8" s="81"/>
      <c r="G8" s="81"/>
    </row>
    <row r="9" spans="1:8" ht="24.95" customHeight="1" thickBot="1" x14ac:dyDescent="0.2">
      <c r="B9" s="143" t="s">
        <v>47</v>
      </c>
      <c r="C9" s="144"/>
      <c r="D9" s="145"/>
      <c r="F9" s="82"/>
      <c r="G9" s="146" t="s">
        <v>3</v>
      </c>
      <c r="H9" s="147"/>
    </row>
    <row r="10" spans="1:8" s="87" customFormat="1" ht="24.95" customHeight="1" thickBot="1" x14ac:dyDescent="0.3">
      <c r="A10" s="83" t="s">
        <v>4</v>
      </c>
      <c r="B10" s="136" t="s">
        <v>5</v>
      </c>
      <c r="C10" s="138"/>
      <c r="D10" s="83" t="s">
        <v>6</v>
      </c>
      <c r="E10" s="84" t="s">
        <v>7</v>
      </c>
      <c r="F10" s="85"/>
      <c r="G10" s="84" t="s">
        <v>8</v>
      </c>
      <c r="H10" s="86" t="s">
        <v>9</v>
      </c>
    </row>
    <row r="11" spans="1:8" s="92" customFormat="1" ht="37.5" customHeight="1" x14ac:dyDescent="0.25">
      <c r="A11" s="148" t="s">
        <v>54</v>
      </c>
      <c r="B11" s="151" t="s">
        <v>63</v>
      </c>
      <c r="C11" s="152"/>
      <c r="D11" s="235" t="s">
        <v>10</v>
      </c>
      <c r="E11" s="88" t="s">
        <v>48</v>
      </c>
      <c r="F11" s="89"/>
      <c r="G11" s="90"/>
      <c r="H11" s="91"/>
    </row>
    <row r="12" spans="1:8" ht="20.100000000000001" customHeight="1" x14ac:dyDescent="0.15">
      <c r="A12" s="149"/>
      <c r="B12" s="153"/>
      <c r="C12" s="154"/>
      <c r="D12" s="132"/>
      <c r="E12" s="93">
        <f>D12*0.3</f>
        <v>0</v>
      </c>
      <c r="F12" s="94"/>
      <c r="G12" s="95"/>
      <c r="H12" s="96">
        <f>IF(G12*0.3&gt;20001,"20000",G12*0.3)</f>
        <v>0</v>
      </c>
    </row>
    <row r="13" spans="1:8" ht="20.100000000000001" customHeight="1" x14ac:dyDescent="0.15">
      <c r="A13" s="149"/>
      <c r="B13" s="153"/>
      <c r="C13" s="154"/>
      <c r="D13" s="132"/>
      <c r="E13" s="93">
        <f>D13*0.3</f>
        <v>0</v>
      </c>
      <c r="F13" s="94"/>
      <c r="G13" s="95"/>
      <c r="H13" s="96">
        <f>IF(G13*0.3&gt;20001,"20000",G13*0.3)</f>
        <v>0</v>
      </c>
    </row>
    <row r="14" spans="1:8" ht="20.100000000000001" customHeight="1" x14ac:dyDescent="0.15">
      <c r="A14" s="149"/>
      <c r="B14" s="153"/>
      <c r="C14" s="154"/>
      <c r="D14" s="132"/>
      <c r="E14" s="93">
        <f>D14*0.3</f>
        <v>0</v>
      </c>
      <c r="F14" s="94"/>
      <c r="G14" s="95"/>
      <c r="H14" s="96">
        <f>IF(G14*0.3&gt;20001,"20000",G14*0.3)</f>
        <v>0</v>
      </c>
    </row>
    <row r="15" spans="1:8" ht="20.100000000000001" customHeight="1" x14ac:dyDescent="0.15">
      <c r="A15" s="150"/>
      <c r="B15" s="153"/>
      <c r="C15" s="154"/>
      <c r="D15" s="132"/>
      <c r="E15" s="93">
        <f>D15*0.3</f>
        <v>0</v>
      </c>
      <c r="F15" s="94"/>
      <c r="G15" s="95"/>
      <c r="H15" s="96">
        <f>IF(G15*0.3&gt;20001,"20000",G15*0.3)</f>
        <v>0</v>
      </c>
    </row>
    <row r="16" spans="1:8" s="92" customFormat="1" ht="24.95" customHeight="1" thickBot="1" x14ac:dyDescent="0.3">
      <c r="A16" s="97" t="s">
        <v>38</v>
      </c>
      <c r="B16" s="155" t="s">
        <v>56</v>
      </c>
      <c r="C16" s="156"/>
      <c r="D16" s="98">
        <f>SUM(D12:D15)</f>
        <v>0</v>
      </c>
      <c r="E16" s="99">
        <f>SUM(E12:E15)</f>
        <v>0</v>
      </c>
      <c r="F16" s="100"/>
      <c r="G16" s="101">
        <f>SUM(G12:G15)</f>
        <v>0</v>
      </c>
      <c r="H16" s="102">
        <f>SUM(H12:H15)</f>
        <v>0</v>
      </c>
    </row>
    <row r="17" spans="1:9" s="109" customFormat="1" ht="20.100000000000001" customHeight="1" thickBot="1" x14ac:dyDescent="0.2">
      <c r="A17" s="103"/>
      <c r="B17" s="104"/>
      <c r="C17" s="105"/>
      <c r="D17" s="133"/>
      <c r="E17" s="106"/>
      <c r="F17" s="106"/>
      <c r="G17" s="107"/>
      <c r="H17" s="108"/>
    </row>
    <row r="18" spans="1:9" s="92" customFormat="1" ht="39.75" customHeight="1" x14ac:dyDescent="0.25">
      <c r="A18" s="157" t="s">
        <v>55</v>
      </c>
      <c r="B18" s="158" t="s">
        <v>64</v>
      </c>
      <c r="C18" s="159" t="s">
        <v>12</v>
      </c>
      <c r="D18" s="234" t="s">
        <v>10</v>
      </c>
      <c r="E18" s="110" t="s">
        <v>49</v>
      </c>
      <c r="F18" s="89"/>
      <c r="G18" s="90"/>
      <c r="H18" s="91"/>
    </row>
    <row r="19" spans="1:9" ht="20.100000000000001" customHeight="1" x14ac:dyDescent="0.15">
      <c r="A19" s="149"/>
      <c r="B19" s="153"/>
      <c r="C19" s="154"/>
      <c r="D19" s="132"/>
      <c r="E19" s="93">
        <f>D19*0.5</f>
        <v>0</v>
      </c>
      <c r="F19" s="94"/>
      <c r="G19" s="95"/>
      <c r="H19" s="96">
        <f>IF(G19*0.5&gt;20001,"20000",G19*0.5)</f>
        <v>0</v>
      </c>
    </row>
    <row r="20" spans="1:9" ht="20.100000000000001" customHeight="1" x14ac:dyDescent="0.15">
      <c r="A20" s="149"/>
      <c r="B20" s="153"/>
      <c r="C20" s="154"/>
      <c r="D20" s="132"/>
      <c r="E20" s="93">
        <f>D20*0.5</f>
        <v>0</v>
      </c>
      <c r="F20" s="94"/>
      <c r="G20" s="95"/>
      <c r="H20" s="96">
        <f>IF(G20*0.5&gt;20001,"20000",G20*0.5)</f>
        <v>0</v>
      </c>
    </row>
    <row r="21" spans="1:9" ht="20.100000000000001" customHeight="1" x14ac:dyDescent="0.15">
      <c r="A21" s="149"/>
      <c r="B21" s="153"/>
      <c r="C21" s="154"/>
      <c r="D21" s="132"/>
      <c r="E21" s="93">
        <f>D21*0.5</f>
        <v>0</v>
      </c>
      <c r="F21" s="94"/>
      <c r="G21" s="95"/>
      <c r="H21" s="96">
        <f>IF(G21*0.5&gt;20001,"20000",G21*0.5)</f>
        <v>0</v>
      </c>
    </row>
    <row r="22" spans="1:9" ht="20.100000000000001" customHeight="1" x14ac:dyDescent="0.15">
      <c r="A22" s="150"/>
      <c r="B22" s="153"/>
      <c r="C22" s="154"/>
      <c r="D22" s="132"/>
      <c r="E22" s="93">
        <f>D22*0.5</f>
        <v>0</v>
      </c>
      <c r="F22" s="94"/>
      <c r="G22" s="95"/>
      <c r="H22" s="96">
        <f>IF(G22*0.5&gt;20001,"20000",G22*0.5)</f>
        <v>0</v>
      </c>
    </row>
    <row r="23" spans="1:9" s="92" customFormat="1" ht="30" customHeight="1" thickBot="1" x14ac:dyDescent="0.3">
      <c r="A23" s="97" t="s">
        <v>39</v>
      </c>
      <c r="B23" s="155" t="s">
        <v>57</v>
      </c>
      <c r="C23" s="156"/>
      <c r="D23" s="98">
        <f>SUM(D19:D22)</f>
        <v>0</v>
      </c>
      <c r="E23" s="99">
        <f>SUM(E19:E22)</f>
        <v>0</v>
      </c>
      <c r="F23" s="100"/>
      <c r="G23" s="101">
        <f>SUM(G19:G22)</f>
        <v>0</v>
      </c>
      <c r="H23" s="102">
        <f>SUM(H19:H22)</f>
        <v>0</v>
      </c>
    </row>
    <row r="24" spans="1:9" s="92" customFormat="1" ht="30" customHeight="1" thickBot="1" x14ac:dyDescent="0.3">
      <c r="A24" s="135" t="s">
        <v>58</v>
      </c>
      <c r="B24" s="160" t="s">
        <v>59</v>
      </c>
      <c r="C24" s="161"/>
      <c r="D24" s="98">
        <f>D23+D16</f>
        <v>0</v>
      </c>
      <c r="E24" s="98">
        <f>E23+E16</f>
        <v>0</v>
      </c>
      <c r="F24" s="100"/>
      <c r="G24" s="101">
        <f>G23+G16</f>
        <v>0</v>
      </c>
      <c r="H24" s="101">
        <f>H23+H16</f>
        <v>0</v>
      </c>
    </row>
    <row r="25" spans="1:9" s="109" customFormat="1" ht="20.100000000000001" customHeight="1" x14ac:dyDescent="0.15">
      <c r="A25" s="103"/>
      <c r="B25" s="104"/>
      <c r="C25" s="103"/>
      <c r="D25" s="134"/>
      <c r="E25" s="111"/>
      <c r="F25" s="111"/>
      <c r="G25" s="236"/>
      <c r="H25" s="108"/>
    </row>
    <row r="26" spans="1:9" ht="20.100000000000001" customHeight="1" thickBot="1" x14ac:dyDescent="0.2">
      <c r="G26" s="237"/>
    </row>
    <row r="27" spans="1:9" ht="26.25" customHeight="1" thickBot="1" x14ac:dyDescent="0.2">
      <c r="A27" s="162" t="s">
        <v>50</v>
      </c>
      <c r="B27" s="141"/>
      <c r="C27" s="141"/>
      <c r="D27" s="141"/>
      <c r="E27" s="141"/>
      <c r="F27" s="141"/>
      <c r="G27" s="141"/>
      <c r="H27" s="142"/>
    </row>
    <row r="28" spans="1:9" ht="20.100000000000001" customHeight="1" thickBot="1" x14ac:dyDescent="0.2"/>
    <row r="29" spans="1:9" ht="20.100000000000001" customHeight="1" thickBot="1" x14ac:dyDescent="0.2">
      <c r="A29" s="136" t="s">
        <v>51</v>
      </c>
      <c r="B29" s="163"/>
      <c r="C29" s="112" t="s">
        <v>14</v>
      </c>
      <c r="D29" s="164" t="s">
        <v>52</v>
      </c>
      <c r="E29" s="165"/>
      <c r="F29" s="165"/>
      <c r="G29" s="165"/>
      <c r="H29" s="113" t="s">
        <v>14</v>
      </c>
    </row>
    <row r="30" spans="1:9" s="116" customFormat="1" ht="20.100000000000001" customHeight="1" x14ac:dyDescent="0.15">
      <c r="A30" s="166" t="s">
        <v>40</v>
      </c>
      <c r="B30" s="167"/>
      <c r="C30" s="114">
        <f>D16</f>
        <v>0</v>
      </c>
      <c r="D30" s="166" t="s">
        <v>16</v>
      </c>
      <c r="E30" s="167"/>
      <c r="F30" s="167"/>
      <c r="G30" s="167"/>
      <c r="H30" s="115"/>
      <c r="I30" s="78"/>
    </row>
    <row r="31" spans="1:9" s="116" customFormat="1" ht="20.100000000000001" customHeight="1" x14ac:dyDescent="0.15">
      <c r="A31" s="168" t="s">
        <v>41</v>
      </c>
      <c r="B31" s="169"/>
      <c r="C31" s="117">
        <f>D23</f>
        <v>0</v>
      </c>
      <c r="D31" s="168" t="s">
        <v>17</v>
      </c>
      <c r="E31" s="169"/>
      <c r="F31" s="169"/>
      <c r="G31" s="169"/>
      <c r="H31" s="118"/>
      <c r="I31" s="78"/>
    </row>
    <row r="32" spans="1:9" s="116" customFormat="1" ht="20.100000000000001" customHeight="1" x14ac:dyDescent="0.25">
      <c r="A32" s="168"/>
      <c r="B32" s="169"/>
      <c r="C32" s="117"/>
      <c r="D32" s="168" t="s">
        <v>18</v>
      </c>
      <c r="E32" s="169"/>
      <c r="F32" s="169"/>
      <c r="G32" s="169"/>
      <c r="H32" s="118"/>
    </row>
    <row r="33" spans="1:8" s="116" customFormat="1" ht="20.100000000000001" customHeight="1" x14ac:dyDescent="0.25">
      <c r="A33" s="169"/>
      <c r="B33" s="169"/>
      <c r="C33" s="119"/>
      <c r="D33" s="168" t="s">
        <v>42</v>
      </c>
      <c r="E33" s="169"/>
      <c r="F33" s="169"/>
      <c r="G33" s="169"/>
      <c r="H33" s="120"/>
    </row>
    <row r="34" spans="1:8" s="116" customFormat="1" ht="20.100000000000001" customHeight="1" thickBot="1" x14ac:dyDescent="0.3">
      <c r="A34" s="121"/>
      <c r="B34" s="122"/>
      <c r="C34" s="123"/>
      <c r="D34" s="175" t="s">
        <v>19</v>
      </c>
      <c r="E34" s="176"/>
      <c r="F34" s="176"/>
      <c r="G34" s="177"/>
      <c r="H34" s="124"/>
    </row>
    <row r="35" spans="1:8" s="87" customFormat="1" ht="20.100000000000001" customHeight="1" thickBot="1" x14ac:dyDescent="0.3">
      <c r="A35" s="136" t="s">
        <v>20</v>
      </c>
      <c r="B35" s="163"/>
      <c r="C35" s="125">
        <f>SUM(C30:C34)</f>
        <v>0</v>
      </c>
      <c r="D35" s="136" t="s">
        <v>20</v>
      </c>
      <c r="E35" s="137"/>
      <c r="F35" s="137"/>
      <c r="G35" s="163"/>
      <c r="H35" s="126">
        <f>SUM(H30:H34)</f>
        <v>0</v>
      </c>
    </row>
    <row r="37" spans="1:8" ht="20.100000000000001" customHeight="1" x14ac:dyDescent="0.15">
      <c r="A37" s="127"/>
      <c r="B37" s="170"/>
      <c r="C37" s="170"/>
      <c r="D37" s="170"/>
      <c r="E37" s="170"/>
      <c r="F37" s="127"/>
      <c r="G37" s="127"/>
      <c r="H37" s="128"/>
    </row>
    <row r="38" spans="1:8" ht="20.100000000000001" customHeight="1" thickBot="1" x14ac:dyDescent="0.2">
      <c r="B38" s="170"/>
      <c r="C38" s="170"/>
      <c r="D38" s="170"/>
      <c r="E38" s="171"/>
      <c r="H38" s="128"/>
    </row>
    <row r="39" spans="1:8" ht="50.25" customHeight="1" thickBot="1" x14ac:dyDescent="0.2">
      <c r="A39" s="172" t="s">
        <v>53</v>
      </c>
      <c r="B39" s="173"/>
      <c r="C39" s="173"/>
      <c r="D39" s="173"/>
      <c r="E39" s="129"/>
      <c r="H39" s="128"/>
    </row>
    <row r="44" spans="1:8" x14ac:dyDescent="0.15">
      <c r="A44" s="78"/>
      <c r="D44" s="174"/>
      <c r="E44" s="174"/>
      <c r="F44" s="174"/>
      <c r="G44" s="174"/>
      <c r="H44" s="174"/>
    </row>
  </sheetData>
  <mergeCells count="40">
    <mergeCell ref="A39:D39"/>
    <mergeCell ref="D44:H44"/>
    <mergeCell ref="A33:B33"/>
    <mergeCell ref="D33:G33"/>
    <mergeCell ref="D34:G34"/>
    <mergeCell ref="A35:B35"/>
    <mergeCell ref="D35:G35"/>
    <mergeCell ref="B37:E37"/>
    <mergeCell ref="A31:B31"/>
    <mergeCell ref="D31:G31"/>
    <mergeCell ref="A32:B32"/>
    <mergeCell ref="D32:G32"/>
    <mergeCell ref="B38:E38"/>
    <mergeCell ref="A27:H27"/>
    <mergeCell ref="A29:B29"/>
    <mergeCell ref="D29:G29"/>
    <mergeCell ref="A30:B30"/>
    <mergeCell ref="D30:G30"/>
    <mergeCell ref="B23:C23"/>
    <mergeCell ref="B24:C24"/>
    <mergeCell ref="B16:C16"/>
    <mergeCell ref="A18:A22"/>
    <mergeCell ref="B18:C18"/>
    <mergeCell ref="B19:C19"/>
    <mergeCell ref="B20:C20"/>
    <mergeCell ref="B21:C21"/>
    <mergeCell ref="B22:C22"/>
    <mergeCell ref="B10:C10"/>
    <mergeCell ref="A11:A15"/>
    <mergeCell ref="B11:C11"/>
    <mergeCell ref="B12:C12"/>
    <mergeCell ref="B13:C13"/>
    <mergeCell ref="B14:C14"/>
    <mergeCell ref="B15:C15"/>
    <mergeCell ref="B2:H2"/>
    <mergeCell ref="C4:D4"/>
    <mergeCell ref="C5:D5"/>
    <mergeCell ref="A7:H7"/>
    <mergeCell ref="B9:D9"/>
    <mergeCell ref="G9:H9"/>
  </mergeCells>
  <printOptions horizontalCentered="1"/>
  <pageMargins left="0.2" right="0.19685039370078741" top="0.69" bottom="0.35433070866141736" header="0.32" footer="0.15748031496062992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="60" zoomScaleNormal="60" workbookViewId="0">
      <selection activeCell="L13" sqref="L13"/>
    </sheetView>
  </sheetViews>
  <sheetFormatPr baseColWidth="10" defaultColWidth="11.42578125" defaultRowHeight="12.75" x14ac:dyDescent="0.2"/>
  <cols>
    <col min="1" max="1" width="31.42578125" style="1" customWidth="1"/>
    <col min="2" max="2" width="76.28515625" style="1" customWidth="1"/>
    <col min="3" max="4" width="27.42578125" style="1" customWidth="1"/>
    <col min="5" max="5" width="23.28515625" style="1" customWidth="1"/>
    <col min="6" max="6" width="25.85546875" style="1" customWidth="1"/>
    <col min="7" max="7" width="4.140625" style="1" customWidth="1"/>
    <col min="8" max="8" width="26.140625" style="1" customWidth="1"/>
    <col min="9" max="9" width="26.140625" style="2" customWidth="1"/>
    <col min="10" max="257" width="9.140625" style="2" customWidth="1"/>
    <col min="258" max="16384" width="11.42578125" style="2"/>
  </cols>
  <sheetData>
    <row r="1" spans="1:9" ht="13.5" thickBot="1" x14ac:dyDescent="0.25"/>
    <row r="2" spans="1:9" ht="27.6" customHeight="1" thickBot="1" x14ac:dyDescent="0.25">
      <c r="B2" s="187" t="s">
        <v>62</v>
      </c>
      <c r="C2" s="188"/>
      <c r="D2" s="188"/>
      <c r="E2" s="188"/>
      <c r="F2" s="188"/>
      <c r="G2" s="188"/>
      <c r="H2" s="188"/>
      <c r="I2" s="189"/>
    </row>
    <row r="3" spans="1:9" ht="27.6" customHeight="1" x14ac:dyDescent="0.2"/>
    <row r="4" spans="1:9" ht="27.6" customHeight="1" x14ac:dyDescent="0.25">
      <c r="H4" s="45"/>
      <c r="I4" s="46" t="s">
        <v>21</v>
      </c>
    </row>
    <row r="5" spans="1:9" ht="27.6" customHeight="1" x14ac:dyDescent="0.25">
      <c r="B5" s="47" t="s">
        <v>22</v>
      </c>
      <c r="C5" s="190">
        <f>'[1]PREVI. PASS OCCITANIE'!C5:D5</f>
        <v>0</v>
      </c>
      <c r="D5" s="190"/>
      <c r="E5" s="190"/>
      <c r="H5" s="45" t="s">
        <v>23</v>
      </c>
      <c r="I5" s="45"/>
    </row>
    <row r="6" spans="1:9" ht="27.6" customHeight="1" x14ac:dyDescent="0.25">
      <c r="B6" s="47" t="s">
        <v>24</v>
      </c>
      <c r="C6" s="190">
        <f>'[1]PREVI. PASS OCCITANIE'!C6:D6</f>
        <v>0</v>
      </c>
      <c r="D6" s="190"/>
      <c r="E6" s="190"/>
      <c r="H6" s="45" t="s">
        <v>25</v>
      </c>
      <c r="I6" s="45"/>
    </row>
    <row r="7" spans="1:9" ht="21" customHeight="1" x14ac:dyDescent="0.2"/>
    <row r="8" spans="1:9" ht="21" customHeight="1" thickBot="1" x14ac:dyDescent="0.25"/>
    <row r="9" spans="1:9" s="3" customFormat="1" ht="65.099999999999994" customHeight="1" thickBot="1" x14ac:dyDescent="0.25">
      <c r="A9" s="191" t="s">
        <v>43</v>
      </c>
      <c r="B9" s="192"/>
      <c r="C9" s="192"/>
      <c r="D9" s="192"/>
      <c r="E9" s="192"/>
      <c r="F9" s="192"/>
      <c r="G9" s="192"/>
      <c r="H9" s="192"/>
      <c r="I9" s="193"/>
    </row>
    <row r="10" spans="1:9" s="3" customFormat="1" ht="30" customHeight="1" thickBot="1" x14ac:dyDescent="0.25">
      <c r="A10" s="4"/>
      <c r="B10" s="5"/>
      <c r="C10" s="5"/>
      <c r="D10" s="5"/>
      <c r="E10" s="6"/>
      <c r="F10" s="6"/>
      <c r="G10" s="6"/>
      <c r="H10" s="6"/>
    </row>
    <row r="11" spans="1:9" ht="68.25" customHeight="1" thickBot="1" x14ac:dyDescent="0.25">
      <c r="B11" s="194" t="s">
        <v>26</v>
      </c>
      <c r="C11" s="195"/>
      <c r="D11" s="195"/>
      <c r="E11" s="196"/>
      <c r="G11" s="7"/>
      <c r="H11" s="197" t="s">
        <v>3</v>
      </c>
      <c r="I11" s="198"/>
    </row>
    <row r="12" spans="1:9" s="12" customFormat="1" ht="60.75" thickBot="1" x14ac:dyDescent="0.3">
      <c r="A12" s="8" t="s">
        <v>4</v>
      </c>
      <c r="B12" s="194" t="s">
        <v>5</v>
      </c>
      <c r="C12" s="199"/>
      <c r="D12" s="48" t="s">
        <v>27</v>
      </c>
      <c r="E12" s="49" t="s">
        <v>28</v>
      </c>
      <c r="F12" s="50" t="s">
        <v>7</v>
      </c>
      <c r="G12" s="10"/>
      <c r="H12" s="9" t="s">
        <v>8</v>
      </c>
      <c r="I12" s="11" t="s">
        <v>9</v>
      </c>
    </row>
    <row r="13" spans="1:9" s="18" customFormat="1" ht="60" x14ac:dyDescent="0.25">
      <c r="A13" s="200" t="s">
        <v>60</v>
      </c>
      <c r="B13" s="203" t="s">
        <v>29</v>
      </c>
      <c r="C13" s="204"/>
      <c r="D13" s="13" t="s">
        <v>30</v>
      </c>
      <c r="E13" s="13" t="s">
        <v>31</v>
      </c>
      <c r="F13" s="14" t="s">
        <v>44</v>
      </c>
      <c r="G13" s="15"/>
      <c r="H13" s="16"/>
      <c r="I13" s="17"/>
    </row>
    <row r="14" spans="1:9" ht="35.25" customHeight="1" x14ac:dyDescent="0.2">
      <c r="A14" s="201"/>
      <c r="B14" s="205"/>
      <c r="C14" s="206"/>
      <c r="D14" s="51"/>
      <c r="E14" s="19"/>
      <c r="F14" s="20">
        <f>E14*0.3</f>
        <v>0</v>
      </c>
      <c r="G14" s="21"/>
      <c r="H14" s="22"/>
      <c r="I14" s="23">
        <f>IF(H14*0.5&gt;20001,"20000",H14*0.5)</f>
        <v>0</v>
      </c>
    </row>
    <row r="15" spans="1:9" ht="35.25" customHeight="1" x14ac:dyDescent="0.2">
      <c r="A15" s="201"/>
      <c r="B15" s="205"/>
      <c r="C15" s="206"/>
      <c r="D15" s="51"/>
      <c r="E15" s="19"/>
      <c r="F15" s="20">
        <f>E15*0.3</f>
        <v>0</v>
      </c>
      <c r="G15" s="21"/>
      <c r="H15" s="22"/>
      <c r="I15" s="23">
        <f t="shared" ref="I15:I17" si="0">IF(H15*0.5&gt;20001,"20000",H15*0.5)</f>
        <v>0</v>
      </c>
    </row>
    <row r="16" spans="1:9" ht="35.25" customHeight="1" x14ac:dyDescent="0.2">
      <c r="A16" s="201"/>
      <c r="B16" s="205"/>
      <c r="C16" s="206"/>
      <c r="D16" s="51"/>
      <c r="E16" s="19"/>
      <c r="F16" s="20">
        <f>E16*0.3</f>
        <v>0</v>
      </c>
      <c r="G16" s="21"/>
      <c r="H16" s="22"/>
      <c r="I16" s="23">
        <f t="shared" si="0"/>
        <v>0</v>
      </c>
    </row>
    <row r="17" spans="1:9" ht="35.25" customHeight="1" x14ac:dyDescent="0.2">
      <c r="A17" s="202"/>
      <c r="B17" s="205"/>
      <c r="C17" s="206"/>
      <c r="D17" s="51"/>
      <c r="E17" s="19"/>
      <c r="F17" s="20">
        <f>E17*0.3</f>
        <v>0</v>
      </c>
      <c r="G17" s="21"/>
      <c r="H17" s="22"/>
      <c r="I17" s="23">
        <f t="shared" si="0"/>
        <v>0</v>
      </c>
    </row>
    <row r="18" spans="1:9" s="18" customFormat="1" ht="30" customHeight="1" thickBot="1" x14ac:dyDescent="0.3">
      <c r="A18" s="52" t="s">
        <v>11</v>
      </c>
      <c r="B18" s="207"/>
      <c r="C18" s="208"/>
      <c r="D18" s="53"/>
      <c r="E18" s="54">
        <f>SUM(E14:E17)</f>
        <v>0</v>
      </c>
      <c r="F18" s="55">
        <f>SUM(F14:F17)</f>
        <v>0</v>
      </c>
      <c r="G18" s="24"/>
      <c r="H18" s="25">
        <f>SUM(H14:H17)</f>
        <v>0</v>
      </c>
      <c r="I18" s="26">
        <f>SUM(I14:I17)</f>
        <v>0</v>
      </c>
    </row>
    <row r="19" spans="1:9" s="32" customFormat="1" ht="22.5" customHeight="1" thickBot="1" x14ac:dyDescent="0.25">
      <c r="A19" s="27"/>
      <c r="B19" s="27"/>
      <c r="C19" s="28"/>
      <c r="D19" s="28"/>
      <c r="E19" s="29"/>
      <c r="F19" s="29"/>
      <c r="G19" s="29"/>
      <c r="H19" s="30"/>
      <c r="I19" s="31"/>
    </row>
    <row r="20" spans="1:9" s="18" customFormat="1" ht="70.5" customHeight="1" x14ac:dyDescent="0.25">
      <c r="A20" s="209" t="s">
        <v>55</v>
      </c>
      <c r="B20" s="203" t="s">
        <v>29</v>
      </c>
      <c r="C20" s="204"/>
      <c r="D20" s="56" t="s">
        <v>30</v>
      </c>
      <c r="E20" s="56" t="s">
        <v>31</v>
      </c>
      <c r="F20" s="14" t="s">
        <v>32</v>
      </c>
      <c r="G20" s="15"/>
      <c r="H20" s="16"/>
      <c r="I20" s="17"/>
    </row>
    <row r="21" spans="1:9" ht="36" customHeight="1" x14ac:dyDescent="0.2">
      <c r="A21" s="201"/>
      <c r="B21" s="205"/>
      <c r="C21" s="206"/>
      <c r="D21" s="51"/>
      <c r="E21" s="19"/>
      <c r="F21" s="20">
        <f>E21*0.5</f>
        <v>0</v>
      </c>
      <c r="G21" s="21"/>
      <c r="H21" s="22"/>
      <c r="I21" s="23">
        <f t="shared" ref="I21:I24" si="1">IF(H21*0.5&gt;20001,"20000",H21*0.5)</f>
        <v>0</v>
      </c>
    </row>
    <row r="22" spans="1:9" ht="36" customHeight="1" x14ac:dyDescent="0.2">
      <c r="A22" s="201"/>
      <c r="B22" s="205"/>
      <c r="C22" s="206"/>
      <c r="D22" s="51"/>
      <c r="E22" s="19"/>
      <c r="F22" s="20">
        <f>E22*0.5</f>
        <v>0</v>
      </c>
      <c r="G22" s="21"/>
      <c r="H22" s="22"/>
      <c r="I22" s="23">
        <f t="shared" si="1"/>
        <v>0</v>
      </c>
    </row>
    <row r="23" spans="1:9" ht="36" customHeight="1" x14ac:dyDescent="0.2">
      <c r="A23" s="201"/>
      <c r="B23" s="205"/>
      <c r="C23" s="206"/>
      <c r="D23" s="51"/>
      <c r="E23" s="19"/>
      <c r="F23" s="20">
        <f>E23*0.5</f>
        <v>0</v>
      </c>
      <c r="G23" s="21"/>
      <c r="H23" s="22"/>
      <c r="I23" s="23">
        <f t="shared" si="1"/>
        <v>0</v>
      </c>
    </row>
    <row r="24" spans="1:9" ht="36" customHeight="1" x14ac:dyDescent="0.2">
      <c r="A24" s="202"/>
      <c r="B24" s="205"/>
      <c r="C24" s="206"/>
      <c r="D24" s="51"/>
      <c r="E24" s="19"/>
      <c r="F24" s="20">
        <f>E24*0.5</f>
        <v>0</v>
      </c>
      <c r="G24" s="21"/>
      <c r="H24" s="22"/>
      <c r="I24" s="23">
        <f t="shared" si="1"/>
        <v>0</v>
      </c>
    </row>
    <row r="25" spans="1:9" s="18" customFormat="1" ht="30" customHeight="1" thickBot="1" x14ac:dyDescent="0.3">
      <c r="A25" s="52" t="s">
        <v>61</v>
      </c>
      <c r="B25" s="207"/>
      <c r="C25" s="208"/>
      <c r="D25" s="53"/>
      <c r="E25" s="54">
        <f>SUM(E21:E24)</f>
        <v>0</v>
      </c>
      <c r="F25" s="55">
        <f>SUM(F21:F24)</f>
        <v>0</v>
      </c>
      <c r="G25" s="24"/>
      <c r="H25" s="25">
        <f>SUM(H21:H24)</f>
        <v>0</v>
      </c>
      <c r="I25" s="26">
        <f>SUM(I21:I24)</f>
        <v>0</v>
      </c>
    </row>
    <row r="26" spans="1:9" s="32" customFormat="1" ht="21" customHeight="1" x14ac:dyDescent="0.2">
      <c r="A26" s="27"/>
      <c r="B26" s="27"/>
      <c r="C26" s="27"/>
      <c r="D26" s="27"/>
      <c r="E26" s="33"/>
      <c r="F26" s="33"/>
      <c r="G26" s="33"/>
      <c r="H26" s="238"/>
      <c r="I26" s="31"/>
    </row>
    <row r="27" spans="1:9" s="32" customFormat="1" ht="28.5" customHeight="1" x14ac:dyDescent="0.2">
      <c r="A27" s="27"/>
      <c r="B27" s="27"/>
      <c r="C27" s="27"/>
      <c r="D27" s="27"/>
      <c r="E27" s="33"/>
      <c r="F27" s="33"/>
      <c r="G27" s="33"/>
      <c r="H27" s="238"/>
      <c r="I27" s="242"/>
    </row>
    <row r="28" spans="1:9" s="32" customFormat="1" ht="20.25" customHeight="1" thickBot="1" x14ac:dyDescent="0.25">
      <c r="A28" s="34"/>
      <c r="B28" s="239"/>
      <c r="C28" s="239"/>
      <c r="D28" s="239"/>
      <c r="E28" s="240"/>
      <c r="F28" s="240"/>
      <c r="G28" s="57"/>
      <c r="H28" s="58"/>
      <c r="I28" s="241"/>
    </row>
    <row r="29" spans="1:9" s="59" customFormat="1" ht="49.9" customHeight="1" thickBot="1" x14ac:dyDescent="0.25">
      <c r="A29" s="215" t="s">
        <v>45</v>
      </c>
      <c r="B29" s="216"/>
      <c r="C29" s="216"/>
      <c r="D29" s="216"/>
      <c r="E29" s="216"/>
      <c r="F29" s="216"/>
      <c r="G29" s="216"/>
      <c r="H29" s="217"/>
      <c r="I29" s="43"/>
    </row>
    <row r="30" spans="1:9" s="59" customFormat="1" ht="30" customHeight="1" thickBot="1" x14ac:dyDescent="0.25">
      <c r="A30" s="1"/>
      <c r="B30" s="1"/>
      <c r="C30" s="1"/>
      <c r="D30" s="1"/>
      <c r="E30" s="1"/>
      <c r="F30" s="1"/>
      <c r="G30" s="1"/>
      <c r="H30" s="2"/>
    </row>
    <row r="31" spans="1:9" s="59" customFormat="1" ht="45" customHeight="1" thickBot="1" x14ac:dyDescent="0.25">
      <c r="A31" s="218" t="s">
        <v>13</v>
      </c>
      <c r="B31" s="219"/>
      <c r="C31" s="36" t="s">
        <v>14</v>
      </c>
      <c r="D31" s="220" t="s">
        <v>15</v>
      </c>
      <c r="E31" s="221"/>
      <c r="F31" s="221"/>
      <c r="G31" s="222"/>
      <c r="H31" s="37" t="s">
        <v>14</v>
      </c>
    </row>
    <row r="32" spans="1:9" s="59" customFormat="1" ht="41.45" customHeight="1" x14ac:dyDescent="0.2">
      <c r="A32" s="210" t="s">
        <v>40</v>
      </c>
      <c r="B32" s="211"/>
      <c r="C32" s="60">
        <f>E18</f>
        <v>0</v>
      </c>
      <c r="D32" s="212" t="s">
        <v>16</v>
      </c>
      <c r="E32" s="213"/>
      <c r="F32" s="213"/>
      <c r="G32" s="214"/>
      <c r="H32" s="38"/>
    </row>
    <row r="33" spans="1:9" s="59" customFormat="1" ht="41.45" customHeight="1" x14ac:dyDescent="0.2">
      <c r="A33" s="229" t="s">
        <v>41</v>
      </c>
      <c r="B33" s="230"/>
      <c r="C33" s="61">
        <f>E25</f>
        <v>0</v>
      </c>
      <c r="D33" s="231" t="s">
        <v>17</v>
      </c>
      <c r="E33" s="232"/>
      <c r="F33" s="232"/>
      <c r="G33" s="233"/>
      <c r="H33" s="39"/>
    </row>
    <row r="34" spans="1:9" s="59" customFormat="1" ht="41.45" customHeight="1" x14ac:dyDescent="0.2">
      <c r="A34" s="229"/>
      <c r="B34" s="230"/>
      <c r="C34" s="61"/>
      <c r="D34" s="231" t="s">
        <v>18</v>
      </c>
      <c r="E34" s="232"/>
      <c r="F34" s="232"/>
      <c r="G34" s="233"/>
      <c r="H34" s="39"/>
    </row>
    <row r="35" spans="1:9" s="59" customFormat="1" ht="41.45" customHeight="1" x14ac:dyDescent="0.25">
      <c r="A35" s="229"/>
      <c r="B35" s="230"/>
      <c r="C35" s="61"/>
      <c r="D35" s="231" t="s">
        <v>42</v>
      </c>
      <c r="E35" s="232"/>
      <c r="F35" s="232"/>
      <c r="G35" s="233"/>
      <c r="H35" s="62"/>
      <c r="I35" s="63"/>
    </row>
    <row r="36" spans="1:9" s="59" customFormat="1" ht="29.45" customHeight="1" thickBot="1" x14ac:dyDescent="0.25">
      <c r="A36" s="40"/>
      <c r="B36" s="41"/>
      <c r="C36" s="64"/>
      <c r="D36" s="223" t="s">
        <v>33</v>
      </c>
      <c r="E36" s="224"/>
      <c r="F36" s="224"/>
      <c r="G36" s="225"/>
      <c r="H36" s="65"/>
    </row>
    <row r="37" spans="1:9" s="59" customFormat="1" ht="40.9" customHeight="1" thickBot="1" x14ac:dyDescent="0.25">
      <c r="A37" s="226" t="s">
        <v>20</v>
      </c>
      <c r="B37" s="227"/>
      <c r="C37" s="66">
        <f>SUM(C32:C35)</f>
        <v>0</v>
      </c>
      <c r="D37" s="226" t="s">
        <v>20</v>
      </c>
      <c r="E37" s="228"/>
      <c r="F37" s="228"/>
      <c r="G37" s="227"/>
      <c r="H37" s="42">
        <f>SUM(H32:H36)</f>
        <v>0</v>
      </c>
    </row>
    <row r="39" spans="1:9" ht="17.25" customHeight="1" thickBot="1" x14ac:dyDescent="0.25"/>
    <row r="40" spans="1:9" ht="38.450000000000003" customHeight="1" x14ac:dyDescent="0.2">
      <c r="A40" s="178" t="s">
        <v>34</v>
      </c>
      <c r="B40" s="179"/>
      <c r="C40" s="179"/>
      <c r="D40" s="179"/>
      <c r="E40" s="179"/>
      <c r="F40" s="179"/>
      <c r="G40" s="179"/>
      <c r="H40" s="180"/>
    </row>
    <row r="41" spans="1:9" ht="45" customHeight="1" x14ac:dyDescent="0.2">
      <c r="A41" s="181"/>
      <c r="B41" s="182"/>
      <c r="C41" s="182"/>
      <c r="D41" s="182"/>
      <c r="E41" s="182"/>
      <c r="F41" s="182"/>
      <c r="G41" s="182"/>
      <c r="H41" s="183"/>
    </row>
    <row r="42" spans="1:9" ht="185.25" customHeight="1" x14ac:dyDescent="0.2">
      <c r="A42" s="181"/>
      <c r="B42" s="182"/>
      <c r="C42" s="182"/>
      <c r="D42" s="182"/>
      <c r="E42" s="182"/>
      <c r="F42" s="182"/>
      <c r="G42" s="182"/>
      <c r="H42" s="183"/>
    </row>
    <row r="43" spans="1:9" ht="185.25" customHeight="1" thickBot="1" x14ac:dyDescent="0.25">
      <c r="A43" s="184"/>
      <c r="B43" s="185"/>
      <c r="C43" s="185"/>
      <c r="D43" s="185"/>
      <c r="E43" s="185"/>
      <c r="F43" s="185"/>
      <c r="G43" s="185"/>
      <c r="H43" s="186"/>
    </row>
    <row r="44" spans="1:9" ht="32.25" customHeight="1" x14ac:dyDescent="0.25">
      <c r="A44" s="2"/>
      <c r="F44" s="44"/>
      <c r="G44" s="44"/>
      <c r="H44" s="44"/>
      <c r="I44" s="44"/>
    </row>
    <row r="45" spans="1:9" ht="13.5" thickBot="1" x14ac:dyDescent="0.25">
      <c r="H45" s="35"/>
    </row>
    <row r="46" spans="1:9" ht="19.5" x14ac:dyDescent="0.25">
      <c r="B46" s="67" t="s">
        <v>35</v>
      </c>
      <c r="C46" s="68" t="s">
        <v>36</v>
      </c>
      <c r="D46" s="68"/>
      <c r="E46" s="69"/>
      <c r="F46" s="69"/>
      <c r="G46" s="70"/>
      <c r="H46" s="35"/>
    </row>
    <row r="47" spans="1:9" x14ac:dyDescent="0.2">
      <c r="B47" s="71"/>
      <c r="C47" s="35"/>
      <c r="D47" s="35"/>
      <c r="E47" s="35"/>
      <c r="F47" s="35"/>
      <c r="G47" s="72"/>
      <c r="H47" s="35"/>
    </row>
    <row r="48" spans="1:9" ht="19.5" x14ac:dyDescent="0.25">
      <c r="A48" s="2"/>
      <c r="B48" s="71"/>
      <c r="C48" s="35"/>
      <c r="D48" s="35"/>
      <c r="E48" s="73" t="s">
        <v>37</v>
      </c>
      <c r="F48" s="35"/>
      <c r="G48" s="72"/>
      <c r="H48" s="35"/>
    </row>
    <row r="49" spans="1:8" ht="45.75" customHeight="1" x14ac:dyDescent="0.2">
      <c r="A49" s="2"/>
      <c r="B49" s="71"/>
      <c r="C49" s="35"/>
      <c r="D49" s="35"/>
      <c r="E49" s="35"/>
      <c r="F49" s="35"/>
      <c r="G49" s="72"/>
      <c r="H49" s="35"/>
    </row>
    <row r="50" spans="1:8" ht="48.6" customHeight="1" thickBot="1" x14ac:dyDescent="0.25">
      <c r="A50" s="2"/>
      <c r="B50" s="74"/>
      <c r="C50" s="75"/>
      <c r="D50" s="75"/>
      <c r="E50" s="75"/>
      <c r="F50" s="75"/>
      <c r="G50" s="76"/>
      <c r="H50" s="35"/>
    </row>
    <row r="51" spans="1:8" ht="48.6" customHeight="1" x14ac:dyDescent="0.2">
      <c r="A51" s="2"/>
      <c r="H51" s="35"/>
    </row>
    <row r="52" spans="1:8" ht="37.9" customHeight="1" x14ac:dyDescent="0.2">
      <c r="A52" s="2"/>
    </row>
  </sheetData>
  <mergeCells count="36">
    <mergeCell ref="D36:G36"/>
    <mergeCell ref="A37:B37"/>
    <mergeCell ref="D37:G37"/>
    <mergeCell ref="A33:B33"/>
    <mergeCell ref="D33:G33"/>
    <mergeCell ref="A34:B34"/>
    <mergeCell ref="D34:G34"/>
    <mergeCell ref="A35:B35"/>
    <mergeCell ref="D35:G35"/>
    <mergeCell ref="A32:B32"/>
    <mergeCell ref="D32:G32"/>
    <mergeCell ref="A29:H29"/>
    <mergeCell ref="A31:B31"/>
    <mergeCell ref="D31:G31"/>
    <mergeCell ref="B25:C25"/>
    <mergeCell ref="B20:C20"/>
    <mergeCell ref="B21:C21"/>
    <mergeCell ref="B22:C22"/>
    <mergeCell ref="B23:C23"/>
    <mergeCell ref="B24:C24"/>
    <mergeCell ref="A40:H43"/>
    <mergeCell ref="B2:I2"/>
    <mergeCell ref="C5:E5"/>
    <mergeCell ref="C6:E6"/>
    <mergeCell ref="A9:I9"/>
    <mergeCell ref="B11:E11"/>
    <mergeCell ref="H11:I11"/>
    <mergeCell ref="B12:C12"/>
    <mergeCell ref="A13:A17"/>
    <mergeCell ref="B13:C13"/>
    <mergeCell ref="B14:C14"/>
    <mergeCell ref="B15:C15"/>
    <mergeCell ref="B16:C16"/>
    <mergeCell ref="B17:C17"/>
    <mergeCell ref="B18:C18"/>
    <mergeCell ref="A20:A24"/>
  </mergeCells>
  <pageMargins left="0.24" right="0.24" top="0.31" bottom="0.2" header="0.3" footer="0.3"/>
  <pageSetup paperSize="9" scale="36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1_prévisionnel</vt:lpstr>
      <vt:lpstr>Annexe 2_réalisé</vt:lpstr>
      <vt:lpstr>Feuil3</vt:lpstr>
    </vt:vector>
  </TitlesOfParts>
  <Company>RLR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Tivollier_s</dc:creator>
  <cp:lastModifiedBy>Tivollier_s</cp:lastModifiedBy>
  <cp:lastPrinted>2019-01-14T14:57:39Z</cp:lastPrinted>
  <dcterms:created xsi:type="dcterms:W3CDTF">2017-11-14T14:18:36Z</dcterms:created>
  <dcterms:modified xsi:type="dcterms:W3CDTF">2019-01-14T14:58:34Z</dcterms:modified>
</cp:coreProperties>
</file>