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IIRES\SR\05 - Dispositifs\CSTI\Dispositifs 2023-2028\AAP DIFFUSION CSTI\AAP 2025\2. Dossier de demande\"/>
    </mc:Choice>
  </mc:AlternateContent>
  <xr:revisionPtr revIDLastSave="0" documentId="13_ncr:1_{171DD771-DDE7-439A-9D1F-AC87649DCB4B}" xr6:coauthVersionLast="47" xr6:coauthVersionMax="47" xr10:uidLastSave="{00000000-0000-0000-0000-000000000000}"/>
  <bookViews>
    <workbookView xWindow="25080" yWindow="-120" windowWidth="25440" windowHeight="15390" xr2:uid="{C50547B0-0602-4066-9C7C-61681CAEFA22}"/>
  </bookViews>
  <sheets>
    <sheet name="1-dépenses directes" sheetId="4" r:id="rId1"/>
    <sheet name="2-dépenses de personnel" sheetId="2" r:id="rId2"/>
    <sheet name="3-bénévolat" sheetId="3" r:id="rId3"/>
    <sheet name="DEPENSES PAR PARTENAIRE" sheetId="5" r:id="rId4"/>
    <sheet name="4-ressources" sheetId="7" r:id="rId5"/>
    <sheet name="PLAN DE FINANCEMENT GLOBAL" sheetId="1" r:id="rId6"/>
  </sheets>
  <definedNames>
    <definedName name="_xlnm._FilterDatabase" localSheetId="0" hidden="1">'1-dépenses directes'!$A$18:$D$18</definedName>
    <definedName name="achats">#REF!</definedName>
    <definedName name="_xlnm.Print_Titles" localSheetId="0">'1-dépenses directes'!$1:$5</definedName>
    <definedName name="services">#REF!</definedName>
    <definedName name="_xlnm.Print_Area" localSheetId="0">'1-dépenses directes'!$A$1:$D$59</definedName>
    <definedName name="_xlnm.Print_Area" localSheetId="1">'2-dépenses de personnel'!$1:$62</definedName>
    <definedName name="_xlnm.Print_Area" localSheetId="2">'3-bénévolat'!$A$1:$E$56</definedName>
    <definedName name="_xlnm.Print_Area" localSheetId="4">'4-ressources'!$A$1:$N$30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7" l="1"/>
  <c r="N26" i="7"/>
  <c r="M26" i="7"/>
  <c r="K26" i="7"/>
  <c r="I26" i="7"/>
  <c r="G26" i="7"/>
  <c r="E26" i="7"/>
  <c r="C26" i="7"/>
  <c r="G16" i="5"/>
  <c r="F16" i="5"/>
  <c r="E16" i="5"/>
  <c r="D16" i="5"/>
  <c r="C16" i="5"/>
  <c r="B16" i="5"/>
  <c r="G14" i="5"/>
  <c r="F14" i="5"/>
  <c r="E14" i="5"/>
  <c r="C14" i="5"/>
  <c r="B14" i="5"/>
  <c r="G13" i="5"/>
  <c r="F13" i="5"/>
  <c r="E13" i="5"/>
  <c r="D13" i="5"/>
  <c r="C13" i="5"/>
  <c r="B13" i="5"/>
  <c r="L10" i="7"/>
  <c r="J10" i="7"/>
  <c r="H10" i="7"/>
  <c r="F10" i="7"/>
  <c r="D10" i="7"/>
  <c r="B10" i="7"/>
  <c r="G11" i="5"/>
  <c r="F11" i="5"/>
  <c r="E11" i="5"/>
  <c r="D11" i="5"/>
  <c r="C11" i="5"/>
  <c r="B11" i="5"/>
  <c r="M12" i="7"/>
  <c r="K12" i="7"/>
  <c r="I12" i="7"/>
  <c r="G12" i="7"/>
  <c r="E12" i="7"/>
  <c r="C12" i="7"/>
  <c r="E15" i="3"/>
  <c r="D59" i="4"/>
  <c r="C4" i="1" l="1"/>
  <c r="C4" i="7"/>
  <c r="C4" i="5"/>
  <c r="C4" i="3"/>
  <c r="C4" i="2"/>
  <c r="N19" i="7" l="1"/>
  <c r="N24" i="7" l="1"/>
  <c r="N22" i="7"/>
  <c r="N21" i="7"/>
  <c r="N14" i="7"/>
  <c r="N16" i="7"/>
  <c r="N17" i="7"/>
  <c r="N18" i="7"/>
  <c r="N13" i="7"/>
  <c r="K20" i="7"/>
  <c r="I20" i="7"/>
  <c r="G20" i="7"/>
  <c r="D55" i="3"/>
  <c r="E52" i="3"/>
  <c r="E51" i="3"/>
  <c r="E53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54" i="3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55" i="2"/>
  <c r="F54" i="2"/>
  <c r="F35" i="2"/>
  <c r="F34" i="2"/>
  <c r="F33" i="2"/>
  <c r="F32" i="2"/>
  <c r="F31" i="2"/>
  <c r="F30" i="2"/>
  <c r="F29" i="2"/>
  <c r="F28" i="2"/>
  <c r="F27" i="2"/>
  <c r="H13" i="5" l="1"/>
  <c r="N20" i="7"/>
  <c r="F19" i="2"/>
  <c r="F20" i="2"/>
  <c r="F21" i="2"/>
  <c r="G15" i="5" s="1"/>
  <c r="G18" i="5" s="1"/>
  <c r="M25" i="7" s="1"/>
  <c r="M29" i="7" s="1"/>
  <c r="M27" i="7" s="1"/>
  <c r="F22" i="2"/>
  <c r="E15" i="5" s="1"/>
  <c r="F23" i="2"/>
  <c r="F24" i="2"/>
  <c r="F25" i="2"/>
  <c r="F26" i="2"/>
  <c r="F56" i="2"/>
  <c r="F18" i="2"/>
  <c r="F17" i="2"/>
  <c r="D14" i="5" s="1"/>
  <c r="C15" i="5" l="1"/>
  <c r="D15" i="5"/>
  <c r="B15" i="5"/>
  <c r="B18" i="5" s="1"/>
  <c r="C25" i="7" s="1"/>
  <c r="F57" i="2"/>
  <c r="B4" i="1"/>
  <c r="B4" i="5"/>
  <c r="B4" i="7"/>
  <c r="B4" i="3"/>
  <c r="B4" i="2"/>
  <c r="E20" i="7"/>
  <c r="C20" i="7"/>
  <c r="M23" i="7"/>
  <c r="M20" i="7"/>
  <c r="C29" i="7" l="1"/>
  <c r="C23" i="7"/>
  <c r="H14" i="5"/>
  <c r="F15" i="5"/>
  <c r="H15" i="5" s="1"/>
  <c r="E9" i="1"/>
  <c r="C15" i="7" l="1"/>
  <c r="C27" i="7"/>
  <c r="B10" i="1"/>
  <c r="E12" i="1" l="1"/>
  <c r="E16" i="3" l="1"/>
  <c r="E17" i="3"/>
  <c r="E18" i="3"/>
  <c r="E19" i="3"/>
  <c r="E20" i="3"/>
  <c r="E21" i="3"/>
  <c r="E22" i="3"/>
  <c r="E23" i="3"/>
  <c r="E24" i="3"/>
  <c r="B11" i="1"/>
  <c r="G17" i="5" l="1"/>
  <c r="F18" i="5"/>
  <c r="E18" i="5"/>
  <c r="C28" i="7"/>
  <c r="D18" i="5"/>
  <c r="C18" i="5"/>
  <c r="E25" i="7" s="1"/>
  <c r="E55" i="3"/>
  <c r="B12" i="1"/>
  <c r="B14" i="1"/>
  <c r="D17" i="5" l="1"/>
  <c r="G25" i="7"/>
  <c r="F17" i="5"/>
  <c r="K25" i="7"/>
  <c r="E29" i="7"/>
  <c r="E23" i="7"/>
  <c r="E28" i="7" s="1"/>
  <c r="E17" i="5"/>
  <c r="I25" i="7"/>
  <c r="C17" i="5"/>
  <c r="H18" i="5"/>
  <c r="M15" i="7"/>
  <c r="M28" i="7"/>
  <c r="H16" i="5"/>
  <c r="B17" i="5"/>
  <c r="B16" i="1"/>
  <c r="B18" i="1" s="1"/>
  <c r="E16" i="1"/>
  <c r="E27" i="7" l="1"/>
  <c r="I29" i="7"/>
  <c r="I23" i="7"/>
  <c r="I28" i="7" s="1"/>
  <c r="K29" i="7"/>
  <c r="K23" i="7"/>
  <c r="K28" i="7" s="1"/>
  <c r="G29" i="7"/>
  <c r="G23" i="7"/>
  <c r="G28" i="7" s="1"/>
  <c r="N25" i="7"/>
  <c r="N23" i="7" s="1"/>
  <c r="E14" i="1" s="1"/>
  <c r="E15" i="7"/>
  <c r="H17" i="5"/>
  <c r="G27" i="7" l="1"/>
  <c r="G15" i="7"/>
  <c r="I27" i="7"/>
  <c r="I15" i="7"/>
  <c r="N29" i="7"/>
  <c r="N27" i="7" s="1"/>
  <c r="K27" i="7"/>
  <c r="K15" i="7"/>
  <c r="N15" i="7" l="1"/>
  <c r="N28" i="7" s="1"/>
  <c r="E11" i="1" l="1"/>
  <c r="E18" i="1" s="1"/>
  <c r="E10" i="1" s="1"/>
</calcChain>
</file>

<file path=xl/sharedStrings.xml><?xml version="1.0" encoding="utf-8"?>
<sst xmlns="http://schemas.openxmlformats.org/spreadsheetml/2006/main" count="394" uniqueCount="110">
  <si>
    <t>Description</t>
  </si>
  <si>
    <t>Origine</t>
  </si>
  <si>
    <t>Autres subventions publ.</t>
  </si>
  <si>
    <t>Autres</t>
  </si>
  <si>
    <t>Autofinancement</t>
  </si>
  <si>
    <t>BENEVOLAT (3)</t>
  </si>
  <si>
    <t>BENEVOLAT</t>
  </si>
  <si>
    <t>Nom et type de fonction</t>
  </si>
  <si>
    <t>(4)=(1)*((3)/(2))</t>
  </si>
  <si>
    <t>(saisir une ligne par personne)</t>
  </si>
  <si>
    <t>(1)</t>
  </si>
  <si>
    <t>(2)</t>
  </si>
  <si>
    <t>(3)</t>
  </si>
  <si>
    <t>(3)=(1)*(2)</t>
  </si>
  <si>
    <t>Base de dépenses</t>
  </si>
  <si>
    <t>Si l'organisme chef de file est assujetti à la TVA pour l'opération, les dépenses doivent être présentées HT.</t>
  </si>
  <si>
    <t>PRISE EN COMPTE DU BENEVOLAT</t>
  </si>
  <si>
    <r>
      <t>Les charges de personnel exerçant des fonctions dites "support" (secrétariat, comptabilité...) non identifiables directement sur l'action ne sont pas à intégrer (estimées faisant partie du forfait  de 15%)</t>
    </r>
    <r>
      <rPr>
        <b/>
        <u/>
        <sz val="10"/>
        <color theme="1"/>
        <rFont val="Verdana"/>
        <family val="2"/>
      </rPr>
      <t>.</t>
    </r>
  </si>
  <si>
    <t>TOTAL</t>
  </si>
  <si>
    <t>dépenses de personnel</t>
  </si>
  <si>
    <t>préciser</t>
  </si>
  <si>
    <t>RESSOURCES</t>
  </si>
  <si>
    <t>Financement Etat</t>
  </si>
  <si>
    <t>Financement Département</t>
  </si>
  <si>
    <t>Financement Commune</t>
  </si>
  <si>
    <t>AIDES PUBLIQUES</t>
  </si>
  <si>
    <t>AUTRES FINANCEMENTS</t>
  </si>
  <si>
    <t>AUTOFINANCEMENT</t>
  </si>
  <si>
    <t>DEPENSES</t>
  </si>
  <si>
    <t>DEPENSES DIRECTES</t>
  </si>
  <si>
    <t>Les dépenses sont présentées (enlever la mention inutile) :   HT   TTC</t>
  </si>
  <si>
    <t>TOTAL DEPENSES DIRECTES (1)</t>
  </si>
  <si>
    <t>TOTAL DEPENSES (1+2+3)</t>
  </si>
  <si>
    <t>Autres Financements</t>
  </si>
  <si>
    <t>TOTAL RESSOURCES</t>
  </si>
  <si>
    <t>SUBVENTION REGION</t>
  </si>
  <si>
    <r>
      <t>DEPENSES INDIRECTES (2)</t>
    </r>
    <r>
      <rPr>
        <b/>
        <u/>
        <sz val="10"/>
        <rFont val="Verdana"/>
        <family val="2"/>
      </rPr>
      <t xml:space="preserve"> 
</t>
    </r>
  </si>
  <si>
    <t>DEPENSES INDIRECTES
15% *Charges de personnel</t>
  </si>
  <si>
    <t>Financement Région (part de la structure sur le projet)</t>
  </si>
  <si>
    <t>** 1607 h pour un temps complet sauf disposition spécifique conventionnelle ou collective de la structure, dans ce cas fournir un justificatif</t>
  </si>
  <si>
    <t>*** fournir la lettre de mission et le contrat de travail du salarié</t>
  </si>
  <si>
    <t xml:space="preserve">Temps de travail annuel (en heures) **
</t>
  </si>
  <si>
    <t>Temps de travail passé sur l'action (en heures) ***</t>
  </si>
  <si>
    <t>Base de dépenses*
(Salaires bruts annuels + charges patronales)</t>
  </si>
  <si>
    <t>* joindre l'attestation de cofinancement(s) pour chaque partenaire</t>
  </si>
  <si>
    <t>RESSOURCES*</t>
  </si>
  <si>
    <t>précisez</t>
  </si>
  <si>
    <t xml:space="preserve">Financement privé </t>
  </si>
  <si>
    <t>Financement privé</t>
  </si>
  <si>
    <t xml:space="preserve">DEPENSES </t>
  </si>
  <si>
    <t>Fait à ___________, le _________</t>
  </si>
  <si>
    <t>le représentant légal, :</t>
  </si>
  <si>
    <t>cachet + signature :</t>
  </si>
  <si>
    <t>PLAN DE FINANCEMENT DU PROJET</t>
  </si>
  <si>
    <t>DEPENSES PRESVISIONNELLES</t>
  </si>
  <si>
    <t>RESSOURCES PREVISIONNELLES</t>
  </si>
  <si>
    <t>Etablissement public</t>
  </si>
  <si>
    <t>DEPENSES DIRECTEMENT LIEES AU PROJET</t>
  </si>
  <si>
    <t>* fournir : 
- soit le bulletin de salaire du mois de décembre précédent =&gt; base de dépense = salaire brut annuel + charges patronales annuelles
- soit  le dernier bulletin disponible =&gt; base de dépense = (salaire brut mensuel + charges patronales mensuelles) * 12</t>
  </si>
  <si>
    <t>Temps de travail prévu sur l'action (en heures)*</t>
  </si>
  <si>
    <t xml:space="preserve">* fournir l'attestation de temps prévisionnel  bénévole sur le projet </t>
  </si>
  <si>
    <t>Achats,  prestations, frais de mission…</t>
  </si>
  <si>
    <t>chef de file</t>
  </si>
  <si>
    <t>partenaire 1</t>
  </si>
  <si>
    <t>partenaire 2</t>
  </si>
  <si>
    <t>montant</t>
  </si>
  <si>
    <t>financeur</t>
  </si>
  <si>
    <t>Part Région</t>
  </si>
  <si>
    <t>Montant des dépenses liées au projet  ( € )</t>
  </si>
  <si>
    <t>Montant des dépenses liées à l'opération  ( € )</t>
  </si>
  <si>
    <t>MONTANT TOTAL  ( € )</t>
  </si>
  <si>
    <t>MONTANT (€)</t>
  </si>
  <si>
    <t>structure</t>
  </si>
  <si>
    <t>sélectionnez</t>
  </si>
  <si>
    <t xml:space="preserve">Projet : </t>
  </si>
  <si>
    <t>DEPENSES DIRECTES :</t>
  </si>
  <si>
    <t>Montant des dépenses (€)</t>
  </si>
  <si>
    <t>Financement total (€)</t>
  </si>
  <si>
    <t>partenaire 3</t>
  </si>
  <si>
    <t>partenaire 4</t>
  </si>
  <si>
    <t>partenaire 5</t>
  </si>
  <si>
    <t>Recettes générées</t>
  </si>
  <si>
    <t>DEPENSES DIRECTES DE PERSONNEL</t>
  </si>
  <si>
    <t>RECAPTITULATIF DES DEPENSES PAR PARTENAIRE</t>
  </si>
  <si>
    <t>Dépenses de personnel</t>
  </si>
  <si>
    <t>à renseigner</t>
  </si>
  <si>
    <t>Porteurs de projet :</t>
  </si>
  <si>
    <t>APPEL A PROJET 2024 
DIFFUSION DE LA CSTI EN OCCITANIE</t>
  </si>
  <si>
    <t>NOM DU PROJET</t>
  </si>
  <si>
    <t>smic horaire brut en vigueur  
(11,65 € au 01/01/2024)</t>
  </si>
  <si>
    <t>APPEL A PROJET 2025
DIFFUSION DE LA CSTI EN OCCITANIE</t>
  </si>
  <si>
    <t xml:space="preserve">! Ne remplir dans la partie dépenses directes que les dépenses inhérentes au projet, directement calculables.
Le service instructeur pourra demander des devis ou justificatifs d'estimation pour certaines dépenses. </t>
  </si>
  <si>
    <t>Structure qui supporte l'achat</t>
  </si>
  <si>
    <t xml:space="preserve">Nature de la dépenses </t>
  </si>
  <si>
    <t>Prestations</t>
  </si>
  <si>
    <t>Frais de mission et déplacement</t>
  </si>
  <si>
    <t>Achats</t>
  </si>
  <si>
    <t xml:space="preserve">Poste de dépenses </t>
  </si>
  <si>
    <r>
      <t>Les charges de personnels permanents des établissements publics sont exclues du calcul de l'assiette de dépense (</t>
    </r>
    <r>
      <rPr>
        <i/>
        <sz val="10"/>
        <color theme="1"/>
        <rFont val="Verdana"/>
        <family val="2"/>
      </rPr>
      <t>personnel dont le salaire est entièrement couvert par les dotations de l’Etat, figurant au tableau des effectifs</t>
    </r>
    <r>
      <rPr>
        <sz val="10"/>
        <color theme="1"/>
        <rFont val="Verdana"/>
        <family val="2"/>
      </rPr>
      <t>).</t>
    </r>
  </si>
  <si>
    <t>Structure</t>
  </si>
  <si>
    <t>Pour chaque partenaire, la valorisation du bénévolat  ne pourra pas dépasser 20% de l’assiette éligible de ce partenaire.</t>
  </si>
  <si>
    <t>APPEL A PROJET 2025 
DIFFUSION DE LA CSTI EN OCCITANIE</t>
  </si>
  <si>
    <t xml:space="preserve">Taux de bénévolat </t>
  </si>
  <si>
    <t xml:space="preserve">TOTAL </t>
  </si>
  <si>
    <t>Alerte si incohérence de chiffres</t>
  </si>
  <si>
    <t>Aide Région</t>
  </si>
  <si>
    <t>Part autofinancement, financement privé et bénévolat</t>
  </si>
  <si>
    <t>Merci de renseigner les cellules orangées des onglets 1-dépenses directes, 2-dépenses de personnel, 3- bénévolat et 4- ressources.  
Les onglets DEPENSES PAR PARTENAIRE et PLAN DE FINANCEMENT GLOBAL se remplissent automatiquement.
Certaines cellules s'afficheront en rouge pour vous alerter sur le non respect d'une règle de l'appel à projet (montants ou taux mini ou maxi) ou d'une incohérence de chiffres.</t>
  </si>
  <si>
    <r>
      <t xml:space="preserve">Fonds propres 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(calculé automatiquement pour équilibrer le plan de financement)</t>
    </r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</si>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</sst>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u/>
      <sz val="10"/>
      <color rgb="FF00808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sz val="11"/>
      <color theme="0"/>
      <name val="Calibri"/>
      <family val="2"/>
      <scheme val="minor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b/>
      <i/>
      <sz val="10"/>
      <color theme="0"/>
      <name val="Verdana"/>
      <family val="2"/>
    </font>
    <font>
      <i/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 tint="0.499984740745262"/>
      <name val="Verdana"/>
      <family val="2"/>
    </font>
    <font>
      <i/>
      <sz val="10"/>
      <color theme="1" tint="0.499984740745262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5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13" borderId="33" xfId="0" applyFont="1" applyFill="1" applyBorder="1" applyAlignment="1">
      <alignment vertical="center" wrapText="1"/>
    </xf>
    <xf numFmtId="0" fontId="17" fillId="14" borderId="0" xfId="0" applyFont="1" applyFill="1" applyAlignment="1">
      <alignment vertical="center"/>
    </xf>
    <xf numFmtId="0" fontId="12" fillId="14" borderId="0" xfId="0" applyFont="1" applyFill="1" applyAlignment="1">
      <alignment vertical="center"/>
    </xf>
    <xf numFmtId="0" fontId="0" fillId="13" borderId="1" xfId="0" applyFill="1" applyBorder="1"/>
    <xf numFmtId="0" fontId="8" fillId="5" borderId="1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4" fillId="9" borderId="33" xfId="0" applyFont="1" applyFill="1" applyBorder="1" applyAlignment="1">
      <alignment horizontal="left" vertical="center" wrapText="1"/>
    </xf>
    <xf numFmtId="0" fontId="14" fillId="9" borderId="33" xfId="0" applyFont="1" applyFill="1" applyBorder="1" applyAlignment="1">
      <alignment horizontal="left" vertical="center"/>
    </xf>
    <xf numFmtId="0" fontId="10" fillId="17" borderId="13" xfId="0" applyFont="1" applyFill="1" applyBorder="1" applyAlignment="1">
      <alignment horizontal="left" vertical="center" wrapText="1"/>
    </xf>
    <xf numFmtId="0" fontId="8" fillId="17" borderId="13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24" fillId="15" borderId="41" xfId="0" applyFont="1" applyFill="1" applyBorder="1" applyAlignment="1" applyProtection="1">
      <protection locked="0"/>
    </xf>
    <xf numFmtId="0" fontId="0" fillId="0" borderId="0" xfId="0" applyFill="1"/>
    <xf numFmtId="0" fontId="8" fillId="3" borderId="35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49" fontId="14" fillId="9" borderId="10" xfId="0" applyNumberFormat="1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right" vertical="center"/>
    </xf>
    <xf numFmtId="0" fontId="22" fillId="0" borderId="0" xfId="0" applyFont="1"/>
    <xf numFmtId="0" fontId="3" fillId="0" borderId="0" xfId="0" applyFont="1" applyAlignment="1">
      <alignment vertical="center"/>
    </xf>
    <xf numFmtId="0" fontId="22" fillId="0" borderId="0" xfId="0" applyFont="1" applyAlignment="1"/>
    <xf numFmtId="0" fontId="17" fillId="8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13" borderId="1" xfId="0" applyFont="1" applyFill="1" applyBorder="1" applyAlignment="1">
      <alignment vertical="center" wrapText="1"/>
    </xf>
    <xf numFmtId="0" fontId="9" fillId="13" borderId="18" xfId="0" applyFont="1" applyFill="1" applyBorder="1" applyAlignment="1">
      <alignment horizontal="right" vertical="center"/>
    </xf>
    <xf numFmtId="0" fontId="8" fillId="13" borderId="54" xfId="0" applyFont="1" applyFill="1" applyBorder="1" applyAlignment="1">
      <alignment vertical="center" wrapText="1"/>
    </xf>
    <xf numFmtId="0" fontId="8" fillId="13" borderId="55" xfId="0" applyFont="1" applyFill="1" applyBorder="1" applyAlignment="1">
      <alignment vertical="center" wrapText="1"/>
    </xf>
    <xf numFmtId="0" fontId="8" fillId="13" borderId="56" xfId="0" applyFont="1" applyFill="1" applyBorder="1" applyAlignment="1">
      <alignment vertical="center" wrapText="1"/>
    </xf>
    <xf numFmtId="0" fontId="14" fillId="8" borderId="33" xfId="0" applyFont="1" applyFill="1" applyBorder="1" applyAlignment="1">
      <alignment horizontal="right" vertical="center" wrapText="1"/>
    </xf>
    <xf numFmtId="164" fontId="12" fillId="9" borderId="33" xfId="0" applyNumberFormat="1" applyFont="1" applyFill="1" applyBorder="1"/>
    <xf numFmtId="165" fontId="0" fillId="15" borderId="33" xfId="0" applyNumberFormat="1" applyFill="1" applyBorder="1" applyAlignment="1" applyProtection="1">
      <protection locked="0"/>
    </xf>
    <xf numFmtId="165" fontId="0" fillId="15" borderId="33" xfId="0" applyNumberFormat="1" applyFill="1" applyBorder="1" applyAlignment="1" applyProtection="1">
      <alignment vertical="center"/>
      <protection locked="0"/>
    </xf>
    <xf numFmtId="0" fontId="6" fillId="15" borderId="33" xfId="0" applyFont="1" applyFill="1" applyBorder="1" applyAlignment="1" applyProtection="1">
      <alignment vertical="center" wrapText="1"/>
      <protection locked="0"/>
    </xf>
    <xf numFmtId="0" fontId="7" fillId="15" borderId="35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/>
    <xf numFmtId="0" fontId="0" fillId="0" borderId="0" xfId="0" applyProtection="1"/>
    <xf numFmtId="0" fontId="1" fillId="0" borderId="0" xfId="0" applyFont="1" applyAlignment="1" applyProtection="1">
      <alignment wrapText="1"/>
    </xf>
    <xf numFmtId="0" fontId="17" fillId="8" borderId="0" xfId="0" applyFont="1" applyFill="1" applyAlignment="1" applyProtection="1">
      <alignment vertical="center"/>
    </xf>
    <xf numFmtId="0" fontId="23" fillId="8" borderId="0" xfId="0" applyFont="1" applyFill="1" applyAlignment="1" applyProtection="1"/>
    <xf numFmtId="0" fontId="12" fillId="9" borderId="14" xfId="0" applyFont="1" applyFill="1" applyBorder="1" applyAlignment="1" applyProtection="1">
      <alignment vertical="center" wrapText="1"/>
    </xf>
    <xf numFmtId="0" fontId="15" fillId="9" borderId="7" xfId="0" applyFont="1" applyFill="1" applyBorder="1" applyAlignment="1" applyProtection="1">
      <alignment horizontal="center" vertical="center" wrapText="1"/>
    </xf>
    <xf numFmtId="49" fontId="14" fillId="9" borderId="10" xfId="0" applyNumberFormat="1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164" fontId="4" fillId="6" borderId="2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15" borderId="43" xfId="0" applyFont="1" applyFill="1" applyBorder="1" applyAlignment="1" applyProtection="1">
      <alignment vertical="center" wrapText="1"/>
      <protection locked="0"/>
    </xf>
    <xf numFmtId="0" fontId="5" fillId="15" borderId="23" xfId="0" applyFont="1" applyFill="1" applyBorder="1" applyAlignment="1" applyProtection="1">
      <alignment horizontal="left" vertical="center" wrapText="1" indent="1"/>
      <protection locked="0"/>
    </xf>
    <xf numFmtId="165" fontId="5" fillId="15" borderId="24" xfId="0" applyNumberFormat="1" applyFont="1" applyFill="1" applyBorder="1" applyAlignment="1" applyProtection="1">
      <alignment vertical="center" wrapText="1"/>
      <protection locked="0"/>
    </xf>
    <xf numFmtId="165" fontId="5" fillId="15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15" borderId="34" xfId="0" applyFont="1" applyFill="1" applyBorder="1" applyAlignment="1" applyProtection="1">
      <alignment horizontal="left" vertical="center" wrapText="1" indent="1"/>
      <protection locked="0"/>
    </xf>
    <xf numFmtId="0" fontId="5" fillId="15" borderId="26" xfId="0" applyFont="1" applyFill="1" applyBorder="1" applyAlignment="1" applyProtection="1">
      <alignment horizontal="center" vertical="center" wrapText="1"/>
      <protection locked="0"/>
    </xf>
    <xf numFmtId="0" fontId="6" fillId="15" borderId="44" xfId="0" applyFont="1" applyFill="1" applyBorder="1" applyAlignment="1" applyProtection="1">
      <alignment horizontal="left" vertical="center" wrapText="1" indent="1"/>
      <protection locked="0"/>
    </xf>
    <xf numFmtId="0" fontId="5" fillId="15" borderId="27" xfId="0" applyFont="1" applyFill="1" applyBorder="1" applyAlignment="1" applyProtection="1">
      <alignment horizontal="center" vertical="center" wrapText="1"/>
      <protection locked="0"/>
    </xf>
    <xf numFmtId="0" fontId="6" fillId="15" borderId="15" xfId="0" applyFont="1" applyFill="1" applyBorder="1" applyAlignment="1" applyProtection="1">
      <alignment horizontal="left" vertical="center" wrapText="1" indent="1"/>
      <protection locked="0"/>
    </xf>
    <xf numFmtId="0" fontId="5" fillId="15" borderId="15" xfId="0" applyFont="1" applyFill="1" applyBorder="1" applyAlignment="1" applyProtection="1">
      <alignment horizontal="left" vertical="center" wrapText="1" indent="1"/>
      <protection locked="0"/>
    </xf>
    <xf numFmtId="0" fontId="5" fillId="15" borderId="28" xfId="0" applyFont="1" applyFill="1" applyBorder="1" applyAlignment="1" applyProtection="1">
      <alignment horizontal="center" vertical="center" wrapText="1"/>
      <protection locked="0"/>
    </xf>
    <xf numFmtId="0" fontId="5" fillId="19" borderId="24" xfId="0" applyFont="1" applyFill="1" applyBorder="1" applyAlignment="1" applyProtection="1">
      <alignment vertical="center" wrapText="1"/>
    </xf>
    <xf numFmtId="165" fontId="4" fillId="4" borderId="23" xfId="0" applyNumberFormat="1" applyFont="1" applyFill="1" applyBorder="1" applyAlignment="1">
      <alignment horizontal="right" vertical="center" wrapText="1"/>
    </xf>
    <xf numFmtId="165" fontId="25" fillId="4" borderId="23" xfId="0" applyNumberFormat="1" applyFont="1" applyFill="1" applyBorder="1" applyAlignment="1">
      <alignment horizontal="right" vertical="center" wrapText="1"/>
    </xf>
    <xf numFmtId="164" fontId="12" fillId="14" borderId="0" xfId="0" applyNumberFormat="1" applyFont="1" applyFill="1" applyAlignment="1">
      <alignment vertical="center"/>
    </xf>
    <xf numFmtId="0" fontId="0" fillId="18" borderId="42" xfId="0" applyFill="1" applyBorder="1" applyProtection="1"/>
    <xf numFmtId="0" fontId="0" fillId="18" borderId="51" xfId="0" applyFill="1" applyBorder="1" applyProtection="1"/>
    <xf numFmtId="0" fontId="0" fillId="9" borderId="0" xfId="0" applyFill="1" applyProtection="1"/>
    <xf numFmtId="0" fontId="21" fillId="10" borderId="33" xfId="0" applyFont="1" applyFill="1" applyBorder="1" applyAlignment="1" applyProtection="1"/>
    <xf numFmtId="0" fontId="21" fillId="11" borderId="33" xfId="0" applyFont="1" applyFill="1" applyBorder="1" applyAlignment="1" applyProtection="1"/>
    <xf numFmtId="0" fontId="0" fillId="11" borderId="33" xfId="0" applyFill="1" applyBorder="1" applyAlignment="1" applyProtection="1"/>
    <xf numFmtId="165" fontId="0" fillId="9" borderId="0" xfId="0" applyNumberFormat="1" applyFill="1" applyProtection="1"/>
    <xf numFmtId="165" fontId="24" fillId="15" borderId="41" xfId="0" applyNumberFormat="1" applyFont="1" applyFill="1" applyBorder="1" applyAlignment="1" applyProtection="1">
      <protection locked="0"/>
    </xf>
    <xf numFmtId="165" fontId="24" fillId="15" borderId="33" xfId="0" applyNumberFormat="1" applyFont="1" applyFill="1" applyBorder="1" applyAlignment="1" applyProtection="1">
      <protection locked="0"/>
    </xf>
    <xf numFmtId="164" fontId="8" fillId="3" borderId="35" xfId="0" applyNumberFormat="1" applyFont="1" applyFill="1" applyBorder="1" applyAlignment="1" applyProtection="1">
      <alignment vertical="center" wrapText="1"/>
    </xf>
    <xf numFmtId="164" fontId="24" fillId="13" borderId="33" xfId="0" applyNumberFormat="1" applyFont="1" applyFill="1" applyBorder="1" applyAlignment="1" applyProtection="1"/>
    <xf numFmtId="164" fontId="0" fillId="6" borderId="33" xfId="0" applyNumberFormat="1" applyFill="1" applyBorder="1" applyProtection="1"/>
    <xf numFmtId="165" fontId="14" fillId="9" borderId="33" xfId="0" applyNumberFormat="1" applyFont="1" applyFill="1" applyBorder="1" applyAlignment="1">
      <alignment horizontal="right" vertical="center"/>
    </xf>
    <xf numFmtId="164" fontId="5" fillId="13" borderId="29" xfId="0" applyNumberFormat="1" applyFont="1" applyFill="1" applyBorder="1" applyAlignment="1">
      <alignment horizontal="right" vertical="center"/>
    </xf>
    <xf numFmtId="164" fontId="5" fillId="13" borderId="30" xfId="0" applyNumberFormat="1" applyFont="1" applyFill="1" applyBorder="1" applyAlignment="1">
      <alignment horizontal="right" vertical="center"/>
    </xf>
    <xf numFmtId="164" fontId="5" fillId="13" borderId="31" xfId="0" applyNumberFormat="1" applyFont="1" applyFill="1" applyBorder="1" applyAlignment="1">
      <alignment horizontal="right" vertical="center"/>
    </xf>
    <xf numFmtId="164" fontId="8" fillId="17" borderId="17" xfId="0" applyNumberFormat="1" applyFont="1" applyFill="1" applyBorder="1" applyAlignment="1">
      <alignment horizontal="right" vertical="center"/>
    </xf>
    <xf numFmtId="164" fontId="8" fillId="17" borderId="10" xfId="0" applyNumberFormat="1" applyFont="1" applyFill="1" applyBorder="1" applyAlignment="1">
      <alignment horizontal="right" vertical="center"/>
    </xf>
    <xf numFmtId="164" fontId="0" fillId="13" borderId="18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8" fillId="5" borderId="10" xfId="0" applyNumberFormat="1" applyFont="1" applyFill="1" applyBorder="1" applyAlignment="1">
      <alignment horizontal="right" vertical="center"/>
    </xf>
    <xf numFmtId="165" fontId="28" fillId="0" borderId="0" xfId="0" applyNumberFormat="1" applyFont="1"/>
    <xf numFmtId="0" fontId="8" fillId="20" borderId="33" xfId="0" applyFont="1" applyFill="1" applyBorder="1" applyAlignment="1" applyProtection="1">
      <alignment horizontal="left" vertical="center"/>
    </xf>
    <xf numFmtId="0" fontId="8" fillId="20" borderId="35" xfId="0" applyFont="1" applyFill="1" applyBorder="1" applyAlignment="1" applyProtection="1">
      <alignment horizontal="left" vertical="center"/>
    </xf>
    <xf numFmtId="0" fontId="8" fillId="20" borderId="46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5" fontId="27" fillId="13" borderId="33" xfId="0" applyNumberFormat="1" applyFont="1" applyFill="1" applyBorder="1" applyAlignment="1">
      <alignment horizontal="right" vertical="center"/>
    </xf>
    <xf numFmtId="164" fontId="14" fillId="8" borderId="33" xfId="0" applyNumberFormat="1" applyFont="1" applyFill="1" applyBorder="1" applyAlignment="1">
      <alignment horizontal="right" vertical="center"/>
    </xf>
    <xf numFmtId="8" fontId="8" fillId="5" borderId="19" xfId="0" applyNumberFormat="1" applyFont="1" applyFill="1" applyBorder="1" applyAlignment="1">
      <alignment horizontal="right" vertical="center"/>
    </xf>
    <xf numFmtId="165" fontId="4" fillId="4" borderId="24" xfId="0" applyNumberFormat="1" applyFont="1" applyFill="1" applyBorder="1" applyAlignment="1" applyProtection="1">
      <alignment horizontal="center" vertical="center" wrapText="1"/>
    </xf>
    <xf numFmtId="49" fontId="14" fillId="9" borderId="2" xfId="0" applyNumberFormat="1" applyFont="1" applyFill="1" applyBorder="1" applyAlignment="1" applyProtection="1">
      <alignment horizontal="center" vertical="center" wrapText="1"/>
    </xf>
    <xf numFmtId="165" fontId="5" fillId="15" borderId="58" xfId="0" applyNumberFormat="1" applyFont="1" applyFill="1" applyBorder="1" applyAlignment="1" applyProtection="1">
      <alignment horizontal="center" vertical="center" wrapText="1"/>
      <protection locked="0"/>
    </xf>
    <xf numFmtId="165" fontId="5" fillId="15" borderId="59" xfId="0" applyNumberFormat="1" applyFont="1" applyFill="1" applyBorder="1" applyAlignment="1" applyProtection="1">
      <alignment horizontal="center" vertical="center" wrapText="1"/>
      <protection locked="0"/>
    </xf>
    <xf numFmtId="165" fontId="5" fillId="15" borderId="6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0" fontId="2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left" indent="2"/>
    </xf>
    <xf numFmtId="0" fontId="24" fillId="0" borderId="0" xfId="0" applyFont="1" applyProtection="1"/>
    <xf numFmtId="0" fontId="17" fillId="8" borderId="0" xfId="0" applyFont="1" applyFill="1" applyAlignment="1">
      <alignment vertical="center"/>
    </xf>
    <xf numFmtId="0" fontId="0" fillId="0" borderId="0" xfId="0" applyFont="1" applyAlignment="1" applyProtection="1">
      <alignment wrapText="1"/>
    </xf>
    <xf numFmtId="0" fontId="30" fillId="10" borderId="33" xfId="0" applyFont="1" applyFill="1" applyBorder="1" applyAlignment="1">
      <alignment horizontal="left" vertical="center"/>
    </xf>
    <xf numFmtId="10" fontId="30" fillId="10" borderId="33" xfId="0" applyNumberFormat="1" applyFont="1" applyFill="1" applyBorder="1" applyAlignment="1">
      <alignment horizontal="right" vertical="center"/>
    </xf>
    <xf numFmtId="0" fontId="31" fillId="11" borderId="33" xfId="0" applyFont="1" applyFill="1" applyBorder="1" applyAlignment="1" applyProtection="1"/>
    <xf numFmtId="0" fontId="32" fillId="10" borderId="41" xfId="0" applyFont="1" applyFill="1" applyBorder="1" applyAlignment="1" applyProtection="1"/>
    <xf numFmtId="10" fontId="32" fillId="10" borderId="41" xfId="0" applyNumberFormat="1" applyFont="1" applyFill="1" applyBorder="1" applyAlignment="1" applyProtection="1"/>
    <xf numFmtId="0" fontId="0" fillId="10" borderId="0" xfId="0" applyFill="1" applyAlignment="1" applyProtection="1"/>
    <xf numFmtId="165" fontId="0" fillId="9" borderId="61" xfId="0" applyNumberFormat="1" applyFill="1" applyBorder="1" applyProtection="1"/>
    <xf numFmtId="0" fontId="0" fillId="9" borderId="61" xfId="0" applyFill="1" applyBorder="1" applyProtection="1"/>
    <xf numFmtId="165" fontId="0" fillId="9" borderId="36" xfId="0" applyNumberFormat="1" applyFill="1" applyBorder="1" applyProtection="1"/>
    <xf numFmtId="0" fontId="23" fillId="10" borderId="37" xfId="0" applyFont="1" applyFill="1" applyBorder="1" applyAlignment="1" applyProtection="1">
      <alignment vertical="center"/>
    </xf>
    <xf numFmtId="165" fontId="23" fillId="10" borderId="37" xfId="0" applyNumberFormat="1" applyFont="1" applyFill="1" applyBorder="1" applyAlignment="1" applyProtection="1">
      <alignment vertical="center"/>
    </xf>
    <xf numFmtId="164" fontId="23" fillId="10" borderId="41" xfId="0" applyNumberFormat="1" applyFont="1" applyFill="1" applyBorder="1" applyProtection="1"/>
    <xf numFmtId="10" fontId="0" fillId="13" borderId="18" xfId="0" applyNumberFormat="1" applyFill="1" applyBorder="1" applyAlignment="1">
      <alignment horizontal="right"/>
    </xf>
    <xf numFmtId="10" fontId="0" fillId="10" borderId="0" xfId="0" applyNumberFormat="1" applyFill="1"/>
    <xf numFmtId="0" fontId="0" fillId="10" borderId="0" xfId="0" applyFill="1"/>
    <xf numFmtId="10" fontId="0" fillId="10" borderId="43" xfId="0" applyNumberFormat="1" applyFill="1" applyBorder="1"/>
    <xf numFmtId="0" fontId="24" fillId="13" borderId="33" xfId="0" applyFont="1" applyFill="1" applyBorder="1" applyAlignment="1" applyProtection="1"/>
    <xf numFmtId="165" fontId="24" fillId="10" borderId="33" xfId="0" applyNumberFormat="1" applyFont="1" applyFill="1" applyBorder="1" applyAlignment="1" applyProtection="1"/>
    <xf numFmtId="0" fontId="21" fillId="10" borderId="35" xfId="0" applyFont="1" applyFill="1" applyBorder="1" applyAlignment="1" applyProtection="1">
      <alignment wrapText="1"/>
    </xf>
    <xf numFmtId="0" fontId="35" fillId="10" borderId="0" xfId="0" applyFont="1" applyFill="1" applyBorder="1" applyAlignment="1" applyProtection="1">
      <alignment vertical="center" wrapText="1"/>
    </xf>
    <xf numFmtId="0" fontId="35" fillId="10" borderId="0" xfId="0" applyFont="1" applyFill="1" applyBorder="1" applyAlignment="1" applyProtection="1"/>
    <xf numFmtId="165" fontId="21" fillId="9" borderId="61" xfId="0" applyNumberFormat="1" applyFont="1" applyFill="1" applyBorder="1" applyProtection="1"/>
    <xf numFmtId="0" fontId="14" fillId="14" borderId="0" xfId="0" applyFont="1" applyFill="1" applyAlignment="1" applyProtection="1">
      <alignment vertical="center"/>
    </xf>
    <xf numFmtId="165" fontId="14" fillId="14" borderId="0" xfId="0" applyNumberFormat="1" applyFont="1" applyFill="1" applyAlignment="1" applyProtection="1">
      <alignment vertical="center"/>
    </xf>
    <xf numFmtId="164" fontId="14" fillId="14" borderId="0" xfId="0" applyNumberFormat="1" applyFont="1" applyFill="1" applyAlignment="1" applyProtection="1">
      <alignment vertical="center"/>
    </xf>
    <xf numFmtId="0" fontId="21" fillId="0" borderId="0" xfId="0" applyFont="1"/>
    <xf numFmtId="0" fontId="14" fillId="3" borderId="35" xfId="0" applyFont="1" applyFill="1" applyBorder="1" applyAlignment="1">
      <alignment horizontal="right" vertical="center" wrapText="1"/>
    </xf>
    <xf numFmtId="0" fontId="14" fillId="3" borderId="61" xfId="0" applyFont="1" applyFill="1" applyBorder="1" applyAlignment="1">
      <alignment horizontal="right" vertical="center" wrapText="1"/>
    </xf>
    <xf numFmtId="0" fontId="14" fillId="3" borderId="36" xfId="0" applyFont="1" applyFill="1" applyBorder="1" applyAlignment="1">
      <alignment horizontal="right" vertical="center" wrapText="1"/>
    </xf>
    <xf numFmtId="0" fontId="16" fillId="0" borderId="57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13" fillId="7" borderId="1" xfId="0" applyFont="1" applyFill="1" applyBorder="1" applyAlignment="1" applyProtection="1">
      <alignment vertical="center"/>
      <protection locked="0"/>
    </xf>
    <xf numFmtId="0" fontId="13" fillId="7" borderId="0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4" fillId="9" borderId="16" xfId="0" applyFont="1" applyFill="1" applyBorder="1" applyAlignment="1" applyProtection="1">
      <alignment horizontal="center" vertical="center" wrapText="1"/>
    </xf>
    <xf numFmtId="0" fontId="14" fillId="9" borderId="15" xfId="0" applyFont="1" applyFill="1" applyBorder="1" applyAlignment="1" applyProtection="1">
      <alignment horizontal="center" vertical="center" wrapText="1"/>
    </xf>
    <xf numFmtId="0" fontId="14" fillId="9" borderId="40" xfId="0" applyFont="1" applyFill="1" applyBorder="1" applyAlignment="1" applyProtection="1">
      <alignment horizontal="center" vertical="center" wrapText="1"/>
    </xf>
    <xf numFmtId="0" fontId="14" fillId="9" borderId="34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49" xfId="0" applyFont="1" applyFill="1" applyBorder="1" applyAlignment="1" applyProtection="1">
      <alignment horizontal="center" vertical="center" wrapText="1"/>
    </xf>
    <xf numFmtId="0" fontId="14" fillId="9" borderId="5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19" fillId="0" borderId="0" xfId="0" applyFont="1" applyAlignment="1" applyProtection="1"/>
    <xf numFmtId="0" fontId="14" fillId="9" borderId="21" xfId="0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right" vertical="center" wrapText="1"/>
    </xf>
    <xf numFmtId="0" fontId="0" fillId="0" borderId="0" xfId="0" applyAlignment="1"/>
    <xf numFmtId="0" fontId="17" fillId="8" borderId="0" xfId="0" applyFont="1" applyFill="1" applyAlignment="1">
      <alignment vertical="center"/>
    </xf>
    <xf numFmtId="0" fontId="20" fillId="9" borderId="20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16" borderId="33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9" fillId="12" borderId="47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8" fillId="9" borderId="35" xfId="0" applyFont="1" applyFill="1" applyBorder="1" applyAlignment="1" applyProtection="1">
      <alignment vertical="center" wrapText="1"/>
    </xf>
    <xf numFmtId="0" fontId="0" fillId="9" borderId="61" xfId="0" applyFill="1" applyBorder="1" applyAlignment="1" applyProtection="1"/>
    <xf numFmtId="0" fontId="8" fillId="9" borderId="47" xfId="0" applyFont="1" applyFill="1" applyBorder="1" applyAlignment="1" applyProtection="1">
      <alignment vertical="center" wrapText="1"/>
    </xf>
    <xf numFmtId="0" fontId="0" fillId="9" borderId="0" xfId="0" applyFill="1" applyAlignment="1" applyProtection="1"/>
    <xf numFmtId="0" fontId="17" fillId="8" borderId="0" xfId="0" applyFont="1" applyFill="1" applyAlignment="1" applyProtection="1">
      <alignment horizontal="left" vertical="center"/>
    </xf>
    <xf numFmtId="0" fontId="22" fillId="6" borderId="45" xfId="0" applyFont="1" applyFill="1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5" fillId="13" borderId="13" xfId="0" applyFont="1" applyFill="1" applyBorder="1" applyAlignment="1">
      <alignment vertical="center" wrapText="1"/>
    </xf>
    <xf numFmtId="0" fontId="18" fillId="13" borderId="17" xfId="0" applyFont="1" applyFill="1" applyBorder="1" applyAlignment="1">
      <alignment vertical="center"/>
    </xf>
    <xf numFmtId="0" fontId="14" fillId="8" borderId="52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</cellXfs>
  <cellStyles count="1"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theme="0" tint="-4.9989318521683403E-2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theme="0" tint="-4.9989318521683403E-2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theme="0" tint="-4.9989318521683403E-2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theme="0" tint="-4.9989318521683403E-2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theme="0" tint="-4.9989318521683403E-2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theme="0" tint="-4.9989318521683403E-2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909597</xdr:colOff>
      <xdr:row>4</xdr:row>
      <xdr:rowOff>171450</xdr:rowOff>
    </xdr:to>
    <xdr:pic>
      <xdr:nvPicPr>
        <xdr:cNvPr id="2" name="Image 1" descr="logo Région carré">
          <a:extLst>
            <a:ext uri="{FF2B5EF4-FFF2-40B4-BE49-F238E27FC236}">
              <a16:creationId xmlns:a16="http://schemas.microsoft.com/office/drawing/2014/main" id="{40FC6887-104C-46CB-A175-3044C6AA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09596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909597</xdr:colOff>
      <xdr:row>4</xdr:row>
      <xdr:rowOff>171450</xdr:rowOff>
    </xdr:to>
    <xdr:pic>
      <xdr:nvPicPr>
        <xdr:cNvPr id="4" name="Image 3" descr="logo Région carré">
          <a:extLst>
            <a:ext uri="{FF2B5EF4-FFF2-40B4-BE49-F238E27FC236}">
              <a16:creationId xmlns:a16="http://schemas.microsoft.com/office/drawing/2014/main" id="{E723447E-220F-4E6C-80C3-BD5229BF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06421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909597</xdr:colOff>
      <xdr:row>4</xdr:row>
      <xdr:rowOff>171450</xdr:rowOff>
    </xdr:to>
    <xdr:pic>
      <xdr:nvPicPr>
        <xdr:cNvPr id="11" name="Image 10" descr="logo Région carré">
          <a:extLst>
            <a:ext uri="{FF2B5EF4-FFF2-40B4-BE49-F238E27FC236}">
              <a16:creationId xmlns:a16="http://schemas.microsoft.com/office/drawing/2014/main" id="{1CEE1590-0677-4016-8557-916339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06421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909597</xdr:colOff>
      <xdr:row>4</xdr:row>
      <xdr:rowOff>171450</xdr:rowOff>
    </xdr:to>
    <xdr:pic>
      <xdr:nvPicPr>
        <xdr:cNvPr id="5" name="Image 4" descr="logo Région carré">
          <a:extLst>
            <a:ext uri="{FF2B5EF4-FFF2-40B4-BE49-F238E27FC236}">
              <a16:creationId xmlns:a16="http://schemas.microsoft.com/office/drawing/2014/main" id="{ED7AEFFE-AC07-4833-AE06-3C35EC35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06421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909597</xdr:colOff>
      <xdr:row>4</xdr:row>
      <xdr:rowOff>171450</xdr:rowOff>
    </xdr:to>
    <xdr:pic>
      <xdr:nvPicPr>
        <xdr:cNvPr id="5" name="Image 4" descr="logo Région carré">
          <a:extLst>
            <a:ext uri="{FF2B5EF4-FFF2-40B4-BE49-F238E27FC236}">
              <a16:creationId xmlns:a16="http://schemas.microsoft.com/office/drawing/2014/main" id="{49C492A3-3303-46C5-BD64-9E1F5A93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06421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909597</xdr:colOff>
      <xdr:row>4</xdr:row>
      <xdr:rowOff>171450</xdr:rowOff>
    </xdr:to>
    <xdr:pic>
      <xdr:nvPicPr>
        <xdr:cNvPr id="5" name="Image 4" descr="logo Région carré">
          <a:extLst>
            <a:ext uri="{FF2B5EF4-FFF2-40B4-BE49-F238E27FC236}">
              <a16:creationId xmlns:a16="http://schemas.microsoft.com/office/drawing/2014/main" id="{E277C94E-CF96-4E91-9FBF-0653AC0E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06421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9777-B3EF-4D30-93E4-0A71BD3BD644}">
  <sheetPr>
    <pageSetUpPr fitToPage="1"/>
  </sheetPr>
  <dimension ref="A1:D65"/>
  <sheetViews>
    <sheetView tabSelected="1" topLeftCell="A32" workbookViewId="0">
      <selection activeCell="H49" sqref="H49"/>
    </sheetView>
  </sheetViews>
  <sheetFormatPr baseColWidth="10" defaultRowHeight="15" x14ac:dyDescent="0.25"/>
  <cols>
    <col min="1" max="1" width="24.140625" customWidth="1"/>
    <col min="2" max="3" width="39.5703125" customWidth="1"/>
    <col min="4" max="4" width="42.7109375" customWidth="1"/>
  </cols>
  <sheetData>
    <row r="1" spans="1:4" x14ac:dyDescent="0.25">
      <c r="B1" s="150" t="s">
        <v>90</v>
      </c>
      <c r="C1" s="150"/>
      <c r="D1" s="151"/>
    </row>
    <row r="2" spans="1:4" x14ac:dyDescent="0.25">
      <c r="B2" s="151"/>
      <c r="C2" s="151"/>
      <c r="D2" s="151"/>
    </row>
    <row r="4" spans="1:4" x14ac:dyDescent="0.25">
      <c r="B4" s="111" t="s">
        <v>74</v>
      </c>
      <c r="C4" s="110" t="s">
        <v>88</v>
      </c>
    </row>
    <row r="5" spans="1:4" x14ac:dyDescent="0.25">
      <c r="B5" s="111" t="s">
        <v>86</v>
      </c>
      <c r="C5" s="100"/>
    </row>
    <row r="6" spans="1:4" ht="12.75" hidden="1" customHeight="1" x14ac:dyDescent="0.25">
      <c r="B6" t="s">
        <v>73</v>
      </c>
      <c r="C6" s="100"/>
    </row>
    <row r="7" spans="1:4" x14ac:dyDescent="0.25">
      <c r="B7" s="12" t="s">
        <v>62</v>
      </c>
      <c r="C7" s="99" t="s">
        <v>85</v>
      </c>
    </row>
    <row r="8" spans="1:4" x14ac:dyDescent="0.25">
      <c r="B8" s="12" t="s">
        <v>63</v>
      </c>
      <c r="C8" s="99" t="s">
        <v>85</v>
      </c>
    </row>
    <row r="9" spans="1:4" x14ac:dyDescent="0.25">
      <c r="B9" s="12" t="s">
        <v>64</v>
      </c>
      <c r="C9" s="99" t="s">
        <v>85</v>
      </c>
    </row>
    <row r="10" spans="1:4" x14ac:dyDescent="0.25">
      <c r="B10" s="12" t="s">
        <v>78</v>
      </c>
      <c r="C10" s="99" t="s">
        <v>85</v>
      </c>
    </row>
    <row r="11" spans="1:4" x14ac:dyDescent="0.25">
      <c r="B11" s="12" t="s">
        <v>79</v>
      </c>
      <c r="C11" s="99" t="s">
        <v>85</v>
      </c>
    </row>
    <row r="12" spans="1:4" x14ac:dyDescent="0.25">
      <c r="B12" s="12" t="s">
        <v>80</v>
      </c>
      <c r="C12" s="99" t="s">
        <v>85</v>
      </c>
    </row>
    <row r="13" spans="1:4" ht="61.5" customHeight="1" x14ac:dyDescent="0.25">
      <c r="A13" s="152" t="s">
        <v>107</v>
      </c>
      <c r="B13" s="153"/>
      <c r="C13" s="153"/>
      <c r="D13" s="153"/>
    </row>
    <row r="14" spans="1:4" s="18" customFormat="1" ht="25.5" customHeight="1" x14ac:dyDescent="0.25">
      <c r="A14" s="32" t="s">
        <v>57</v>
      </c>
      <c r="B14" s="32"/>
      <c r="C14" s="113"/>
      <c r="D14" s="32"/>
    </row>
    <row r="15" spans="1:4" ht="24.95" customHeight="1" x14ac:dyDescent="0.25">
      <c r="A15" s="148" t="s">
        <v>91</v>
      </c>
      <c r="B15" s="149"/>
      <c r="C15" s="149"/>
      <c r="D15" s="149"/>
    </row>
    <row r="16" spans="1:4" x14ac:dyDescent="0.25">
      <c r="A16" s="146" t="s">
        <v>30</v>
      </c>
      <c r="B16" s="147"/>
      <c r="C16" s="147"/>
      <c r="D16" s="147"/>
    </row>
    <row r="17" spans="1:4" ht="29.45" customHeight="1" x14ac:dyDescent="0.25">
      <c r="A17" s="144" t="s">
        <v>15</v>
      </c>
      <c r="B17" s="145"/>
      <c r="C17" s="145"/>
      <c r="D17" s="145"/>
    </row>
    <row r="18" spans="1:4" ht="25.5" x14ac:dyDescent="0.25">
      <c r="A18" s="17" t="s">
        <v>92</v>
      </c>
      <c r="B18" s="17" t="s">
        <v>97</v>
      </c>
      <c r="C18" s="17" t="s">
        <v>93</v>
      </c>
      <c r="D18" s="22" t="s">
        <v>71</v>
      </c>
    </row>
    <row r="19" spans="1:4" x14ac:dyDescent="0.25">
      <c r="A19" s="45" t="s">
        <v>73</v>
      </c>
      <c r="B19" s="45" t="s">
        <v>73</v>
      </c>
      <c r="C19" s="45" t="s">
        <v>20</v>
      </c>
      <c r="D19" s="43"/>
    </row>
    <row r="20" spans="1:4" x14ac:dyDescent="0.25">
      <c r="A20" s="45" t="s">
        <v>73</v>
      </c>
      <c r="B20" s="45" t="s">
        <v>73</v>
      </c>
      <c r="C20" s="45" t="s">
        <v>20</v>
      </c>
      <c r="D20" s="43"/>
    </row>
    <row r="21" spans="1:4" x14ac:dyDescent="0.25">
      <c r="A21" s="45" t="s">
        <v>73</v>
      </c>
      <c r="B21" s="45" t="s">
        <v>73</v>
      </c>
      <c r="C21" s="45" t="s">
        <v>20</v>
      </c>
      <c r="D21" s="43"/>
    </row>
    <row r="22" spans="1:4" x14ac:dyDescent="0.25">
      <c r="A22" s="45" t="s">
        <v>73</v>
      </c>
      <c r="B22" s="45" t="s">
        <v>73</v>
      </c>
      <c r="C22" s="45" t="s">
        <v>20</v>
      </c>
      <c r="D22" s="43"/>
    </row>
    <row r="23" spans="1:4" x14ac:dyDescent="0.25">
      <c r="A23" s="45" t="s">
        <v>73</v>
      </c>
      <c r="B23" s="45" t="s">
        <v>73</v>
      </c>
      <c r="C23" s="45" t="s">
        <v>20</v>
      </c>
      <c r="D23" s="43"/>
    </row>
    <row r="24" spans="1:4" x14ac:dyDescent="0.25">
      <c r="A24" s="45" t="s">
        <v>73</v>
      </c>
      <c r="B24" s="45" t="s">
        <v>73</v>
      </c>
      <c r="C24" s="45" t="s">
        <v>20</v>
      </c>
      <c r="D24" s="43"/>
    </row>
    <row r="25" spans="1:4" x14ac:dyDescent="0.25">
      <c r="A25" s="45" t="s">
        <v>73</v>
      </c>
      <c r="B25" s="45" t="s">
        <v>73</v>
      </c>
      <c r="C25" s="45" t="s">
        <v>20</v>
      </c>
      <c r="D25" s="43"/>
    </row>
    <row r="26" spans="1:4" x14ac:dyDescent="0.25">
      <c r="A26" s="45" t="s">
        <v>73</v>
      </c>
      <c r="B26" s="45" t="s">
        <v>73</v>
      </c>
      <c r="C26" s="45" t="s">
        <v>20</v>
      </c>
      <c r="D26" s="43"/>
    </row>
    <row r="27" spans="1:4" x14ac:dyDescent="0.25">
      <c r="A27" s="45" t="s">
        <v>73</v>
      </c>
      <c r="B27" s="45" t="s">
        <v>73</v>
      </c>
      <c r="C27" s="45" t="s">
        <v>20</v>
      </c>
      <c r="D27" s="43"/>
    </row>
    <row r="28" spans="1:4" x14ac:dyDescent="0.25">
      <c r="A28" s="45" t="s">
        <v>73</v>
      </c>
      <c r="B28" s="45" t="s">
        <v>73</v>
      </c>
      <c r="C28" s="45" t="s">
        <v>20</v>
      </c>
      <c r="D28" s="43"/>
    </row>
    <row r="29" spans="1:4" x14ac:dyDescent="0.25">
      <c r="A29" s="45" t="s">
        <v>73</v>
      </c>
      <c r="B29" s="45" t="s">
        <v>73</v>
      </c>
      <c r="C29" s="45" t="s">
        <v>20</v>
      </c>
      <c r="D29" s="43"/>
    </row>
    <row r="30" spans="1:4" x14ac:dyDescent="0.25">
      <c r="A30" s="45" t="s">
        <v>73</v>
      </c>
      <c r="B30" s="45" t="s">
        <v>73</v>
      </c>
      <c r="C30" s="45" t="s">
        <v>20</v>
      </c>
      <c r="D30" s="43"/>
    </row>
    <row r="31" spans="1:4" x14ac:dyDescent="0.25">
      <c r="A31" s="45" t="s">
        <v>73</v>
      </c>
      <c r="B31" s="45" t="s">
        <v>73</v>
      </c>
      <c r="C31" s="45" t="s">
        <v>20</v>
      </c>
      <c r="D31" s="43"/>
    </row>
    <row r="32" spans="1:4" x14ac:dyDescent="0.25">
      <c r="A32" s="45" t="s">
        <v>73</v>
      </c>
      <c r="B32" s="45" t="s">
        <v>73</v>
      </c>
      <c r="C32" s="45" t="s">
        <v>20</v>
      </c>
      <c r="D32" s="43"/>
    </row>
    <row r="33" spans="1:4" x14ac:dyDescent="0.25">
      <c r="A33" s="45" t="s">
        <v>73</v>
      </c>
      <c r="B33" s="45" t="s">
        <v>73</v>
      </c>
      <c r="C33" s="45" t="s">
        <v>20</v>
      </c>
      <c r="D33" s="43"/>
    </row>
    <row r="34" spans="1:4" x14ac:dyDescent="0.25">
      <c r="A34" s="45" t="s">
        <v>73</v>
      </c>
      <c r="B34" s="45" t="s">
        <v>73</v>
      </c>
      <c r="C34" s="45" t="s">
        <v>20</v>
      </c>
      <c r="D34" s="43"/>
    </row>
    <row r="35" spans="1:4" x14ac:dyDescent="0.25">
      <c r="A35" s="45" t="s">
        <v>73</v>
      </c>
      <c r="B35" s="45" t="s">
        <v>73</v>
      </c>
      <c r="C35" s="45" t="s">
        <v>20</v>
      </c>
      <c r="D35" s="43"/>
    </row>
    <row r="36" spans="1:4" x14ac:dyDescent="0.25">
      <c r="A36" s="45" t="s">
        <v>73</v>
      </c>
      <c r="B36" s="45" t="s">
        <v>73</v>
      </c>
      <c r="C36" s="45" t="s">
        <v>20</v>
      </c>
      <c r="D36" s="43"/>
    </row>
    <row r="37" spans="1:4" x14ac:dyDescent="0.25">
      <c r="A37" s="45" t="s">
        <v>73</v>
      </c>
      <c r="B37" s="45" t="s">
        <v>73</v>
      </c>
      <c r="C37" s="45" t="s">
        <v>20</v>
      </c>
      <c r="D37" s="43"/>
    </row>
    <row r="38" spans="1:4" x14ac:dyDescent="0.25">
      <c r="A38" s="45" t="s">
        <v>73</v>
      </c>
      <c r="B38" s="45" t="s">
        <v>73</v>
      </c>
      <c r="C38" s="45" t="s">
        <v>20</v>
      </c>
      <c r="D38" s="43"/>
    </row>
    <row r="39" spans="1:4" x14ac:dyDescent="0.25">
      <c r="A39" s="45" t="s">
        <v>73</v>
      </c>
      <c r="B39" s="45" t="s">
        <v>73</v>
      </c>
      <c r="C39" s="45" t="s">
        <v>20</v>
      </c>
      <c r="D39" s="43"/>
    </row>
    <row r="40" spans="1:4" x14ac:dyDescent="0.25">
      <c r="A40" s="45" t="s">
        <v>73</v>
      </c>
      <c r="B40" s="45" t="s">
        <v>73</v>
      </c>
      <c r="C40" s="45" t="s">
        <v>20</v>
      </c>
      <c r="D40" s="43"/>
    </row>
    <row r="41" spans="1:4" x14ac:dyDescent="0.25">
      <c r="A41" s="45" t="s">
        <v>73</v>
      </c>
      <c r="B41" s="45" t="s">
        <v>73</v>
      </c>
      <c r="C41" s="45" t="s">
        <v>20</v>
      </c>
      <c r="D41" s="43"/>
    </row>
    <row r="42" spans="1:4" x14ac:dyDescent="0.25">
      <c r="A42" s="45" t="s">
        <v>73</v>
      </c>
      <c r="B42" s="45" t="s">
        <v>73</v>
      </c>
      <c r="C42" s="45" t="s">
        <v>20</v>
      </c>
      <c r="D42" s="43"/>
    </row>
    <row r="43" spans="1:4" x14ac:dyDescent="0.25">
      <c r="A43" s="45" t="s">
        <v>73</v>
      </c>
      <c r="B43" s="45" t="s">
        <v>73</v>
      </c>
      <c r="C43" s="45" t="s">
        <v>20</v>
      </c>
      <c r="D43" s="43"/>
    </row>
    <row r="44" spans="1:4" x14ac:dyDescent="0.25">
      <c r="A44" s="45" t="s">
        <v>73</v>
      </c>
      <c r="B44" s="45" t="s">
        <v>73</v>
      </c>
      <c r="C44" s="45" t="s">
        <v>20</v>
      </c>
      <c r="D44" s="43"/>
    </row>
    <row r="45" spans="1:4" x14ac:dyDescent="0.25">
      <c r="A45" s="45" t="s">
        <v>73</v>
      </c>
      <c r="B45" s="45" t="s">
        <v>73</v>
      </c>
      <c r="C45" s="45" t="s">
        <v>20</v>
      </c>
      <c r="D45" s="43"/>
    </row>
    <row r="46" spans="1:4" x14ac:dyDescent="0.25">
      <c r="A46" s="45" t="s">
        <v>73</v>
      </c>
      <c r="B46" s="45" t="s">
        <v>73</v>
      </c>
      <c r="C46" s="45" t="s">
        <v>20</v>
      </c>
      <c r="D46" s="43"/>
    </row>
    <row r="47" spans="1:4" x14ac:dyDescent="0.25">
      <c r="A47" s="45" t="s">
        <v>73</v>
      </c>
      <c r="B47" s="45" t="s">
        <v>73</v>
      </c>
      <c r="C47" s="45" t="s">
        <v>20</v>
      </c>
      <c r="D47" s="43"/>
    </row>
    <row r="48" spans="1:4" x14ac:dyDescent="0.25">
      <c r="A48" s="45" t="s">
        <v>73</v>
      </c>
      <c r="B48" s="45" t="s">
        <v>73</v>
      </c>
      <c r="C48" s="45" t="s">
        <v>20</v>
      </c>
      <c r="D48" s="43"/>
    </row>
    <row r="49" spans="1:4" x14ac:dyDescent="0.25">
      <c r="A49" s="45" t="s">
        <v>73</v>
      </c>
      <c r="B49" s="45" t="s">
        <v>73</v>
      </c>
      <c r="C49" s="45" t="s">
        <v>20</v>
      </c>
      <c r="D49" s="43"/>
    </row>
    <row r="50" spans="1:4" x14ac:dyDescent="0.25">
      <c r="A50" s="45" t="s">
        <v>73</v>
      </c>
      <c r="B50" s="45" t="s">
        <v>109</v>
      </c>
      <c r="C50" s="45" t="s">
        <v>20</v>
      </c>
      <c r="D50" s="43"/>
    </row>
    <row r="51" spans="1:4" x14ac:dyDescent="0.25">
      <c r="A51" s="45" t="s">
        <v>73</v>
      </c>
      <c r="B51" s="45" t="s">
        <v>73</v>
      </c>
      <c r="C51" s="45" t="s">
        <v>20</v>
      </c>
      <c r="D51" s="43"/>
    </row>
    <row r="52" spans="1:4" x14ac:dyDescent="0.25">
      <c r="A52" s="45" t="s">
        <v>73</v>
      </c>
      <c r="B52" s="45" t="s">
        <v>73</v>
      </c>
      <c r="C52" s="45" t="s">
        <v>20</v>
      </c>
      <c r="D52" s="43"/>
    </row>
    <row r="53" spans="1:4" x14ac:dyDescent="0.25">
      <c r="A53" s="45" t="s">
        <v>73</v>
      </c>
      <c r="B53" s="45" t="s">
        <v>73</v>
      </c>
      <c r="C53" s="45" t="s">
        <v>20</v>
      </c>
      <c r="D53" s="43"/>
    </row>
    <row r="54" spans="1:4" x14ac:dyDescent="0.25">
      <c r="A54" s="45" t="s">
        <v>73</v>
      </c>
      <c r="B54" s="45" t="s">
        <v>73</v>
      </c>
      <c r="C54" s="45" t="s">
        <v>20</v>
      </c>
      <c r="D54" s="43"/>
    </row>
    <row r="55" spans="1:4" x14ac:dyDescent="0.25">
      <c r="A55" s="45" t="s">
        <v>73</v>
      </c>
      <c r="B55" s="45" t="s">
        <v>73</v>
      </c>
      <c r="C55" s="45" t="s">
        <v>20</v>
      </c>
      <c r="D55" s="43"/>
    </row>
    <row r="56" spans="1:4" x14ac:dyDescent="0.25">
      <c r="A56" s="45" t="s">
        <v>73</v>
      </c>
      <c r="B56" s="45" t="s">
        <v>73</v>
      </c>
      <c r="C56" s="45" t="s">
        <v>20</v>
      </c>
      <c r="D56" s="43"/>
    </row>
    <row r="57" spans="1:4" x14ac:dyDescent="0.25">
      <c r="A57" s="45" t="s">
        <v>73</v>
      </c>
      <c r="B57" s="45" t="s">
        <v>73</v>
      </c>
      <c r="C57" s="45" t="s">
        <v>20</v>
      </c>
      <c r="D57" s="43"/>
    </row>
    <row r="58" spans="1:4" x14ac:dyDescent="0.25">
      <c r="A58" s="45" t="s">
        <v>73</v>
      </c>
      <c r="B58" s="45" t="s">
        <v>73</v>
      </c>
      <c r="C58" s="46" t="s">
        <v>20</v>
      </c>
      <c r="D58" s="44"/>
    </row>
    <row r="59" spans="1:4" x14ac:dyDescent="0.25">
      <c r="A59" s="141" t="s">
        <v>18</v>
      </c>
      <c r="B59" s="142"/>
      <c r="C59" s="143"/>
      <c r="D59" s="42">
        <f>SUM(D19:D58)</f>
        <v>0</v>
      </c>
    </row>
    <row r="60" spans="1:4" x14ac:dyDescent="0.25">
      <c r="A60" s="6"/>
    </row>
    <row r="62" spans="1:4" x14ac:dyDescent="0.25">
      <c r="A62" t="s">
        <v>94</v>
      </c>
    </row>
    <row r="63" spans="1:4" x14ac:dyDescent="0.25">
      <c r="A63" t="s">
        <v>95</v>
      </c>
    </row>
    <row r="64" spans="1:4" x14ac:dyDescent="0.25">
      <c r="A64" t="s">
        <v>96</v>
      </c>
    </row>
    <row r="65" spans="1:1" x14ac:dyDescent="0.25">
      <c r="A65" t="s">
        <v>109</v>
      </c>
    </row>
  </sheetData>
  <sheetProtection algorithmName="SHA-512" hashValue="2NxcaB0lkwL74NLEmAQCnp+0tivZ/fi4UXHOxuAqagilnUJh5Czr/D+wOxnK0E1nAgIaO3bI8b24jGP3SLDojQ==" saltValue="MDVytv+BSBj4CjVZoAatHg==" spinCount="100000" sheet="1" formatCells="0" formatColumns="0" formatRows="0" insertColumns="0" insertRows="0" deleteRows="0"/>
  <protectedRanges>
    <protectedRange sqref="C4:C12" name="Plage1"/>
  </protectedRanges>
  <mergeCells count="6">
    <mergeCell ref="A59:C59"/>
    <mergeCell ref="A17:D17"/>
    <mergeCell ref="A16:D16"/>
    <mergeCell ref="A15:D15"/>
    <mergeCell ref="B1:D2"/>
    <mergeCell ref="A13:D13"/>
  </mergeCells>
  <phoneticPr fontId="26" type="noConversion"/>
  <dataValidations count="2">
    <dataValidation type="list" allowBlank="1" showInputMessage="1" showErrorMessage="1" sqref="A19:A58" xr:uid="{DE5644A6-9455-42EF-A0F1-C8D62E12EDFA}">
      <formula1>$C$7:$C$12</formula1>
    </dataValidation>
    <dataValidation type="list" allowBlank="1" showInputMessage="1" showErrorMessage="1" sqref="B19:B58" xr:uid="{60F9560F-1221-4DE8-8031-B704B0A8B082}">
      <formula1>$A$62:$A$65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59D1-1737-4E11-B90D-75EF46D97FB5}">
  <sheetPr>
    <pageSetUpPr fitToPage="1"/>
  </sheetPr>
  <dimension ref="A1:F61"/>
  <sheetViews>
    <sheetView workbookViewId="0">
      <selection activeCell="F17" sqref="F17:F57"/>
    </sheetView>
  </sheetViews>
  <sheetFormatPr baseColWidth="10" defaultRowHeight="15" x14ac:dyDescent="0.25"/>
  <cols>
    <col min="1" max="1" width="20.7109375" customWidth="1"/>
    <col min="2" max="2" width="40.7109375" customWidth="1"/>
    <col min="3" max="6" width="20.7109375" customWidth="1"/>
  </cols>
  <sheetData>
    <row r="1" spans="1:6" s="49" customFormat="1" x14ac:dyDescent="0.25">
      <c r="B1" s="157" t="s">
        <v>90</v>
      </c>
      <c r="C1" s="158"/>
    </row>
    <row r="2" spans="1:6" s="49" customFormat="1" x14ac:dyDescent="0.25">
      <c r="B2" s="158"/>
      <c r="C2" s="158"/>
    </row>
    <row r="3" spans="1:6" s="49" customFormat="1" x14ac:dyDescent="0.25"/>
    <row r="4" spans="1:6" s="49" customFormat="1" x14ac:dyDescent="0.25">
      <c r="B4" s="49" t="str">
        <f>'1-dépenses directes'!B4</f>
        <v xml:space="preserve">Projet : </v>
      </c>
      <c r="C4" s="112" t="str">
        <f>'1-dépenses directes'!C4</f>
        <v>NOM DU PROJET</v>
      </c>
      <c r="D4" s="47"/>
      <c r="E4" s="47"/>
      <c r="F4" s="47"/>
    </row>
    <row r="5" spans="1:6" s="49" customFormat="1" x14ac:dyDescent="0.25">
      <c r="C5" s="47"/>
      <c r="D5" s="47"/>
      <c r="E5" s="47"/>
      <c r="F5" s="47"/>
    </row>
    <row r="6" spans="1:6" s="49" customFormat="1" x14ac:dyDescent="0.25"/>
    <row r="7" spans="1:6" s="49" customFormat="1" x14ac:dyDescent="0.25">
      <c r="A7" s="51" t="s">
        <v>82</v>
      </c>
      <c r="B7" s="52"/>
      <c r="C7" s="52"/>
      <c r="D7" s="52"/>
      <c r="E7" s="52"/>
      <c r="F7" s="52"/>
    </row>
    <row r="8" spans="1:6" s="49" customFormat="1" x14ac:dyDescent="0.25">
      <c r="A8" s="52"/>
      <c r="B8" s="52"/>
      <c r="C8" s="52"/>
      <c r="D8" s="52"/>
      <c r="E8" s="52"/>
      <c r="F8" s="52"/>
    </row>
    <row r="9" spans="1:6" s="49" customFormat="1" x14ac:dyDescent="0.25">
      <c r="A9" s="52"/>
      <c r="B9" s="52"/>
      <c r="C9" s="52"/>
      <c r="D9" s="52"/>
      <c r="E9" s="52"/>
      <c r="F9" s="52"/>
    </row>
    <row r="10" spans="1:6" s="114" customFormat="1" ht="30" customHeight="1" x14ac:dyDescent="0.25">
      <c r="A10" s="156" t="s">
        <v>98</v>
      </c>
      <c r="B10" s="156"/>
      <c r="C10" s="156"/>
      <c r="D10" s="156"/>
      <c r="E10" s="156"/>
      <c r="F10" s="156"/>
    </row>
    <row r="11" spans="1:6" s="48" customFormat="1" ht="33.6" customHeight="1" thickBot="1" x14ac:dyDescent="0.3">
      <c r="A11" s="154" t="s">
        <v>17</v>
      </c>
      <c r="B11" s="155"/>
      <c r="C11" s="155"/>
      <c r="D11" s="155"/>
      <c r="E11" s="155"/>
      <c r="F11" s="155"/>
    </row>
    <row r="12" spans="1:6" s="49" customFormat="1" ht="25.5" customHeight="1" x14ac:dyDescent="0.25">
      <c r="A12" s="168" t="s">
        <v>99</v>
      </c>
      <c r="B12" s="159" t="s">
        <v>7</v>
      </c>
      <c r="C12" s="159" t="s">
        <v>43</v>
      </c>
      <c r="D12" s="159" t="s">
        <v>41</v>
      </c>
      <c r="E12" s="162" t="s">
        <v>42</v>
      </c>
      <c r="F12" s="163" t="s">
        <v>68</v>
      </c>
    </row>
    <row r="13" spans="1:6" s="49" customFormat="1" x14ac:dyDescent="0.25">
      <c r="A13" s="169"/>
      <c r="B13" s="160"/>
      <c r="C13" s="160"/>
      <c r="D13" s="160"/>
      <c r="E13" s="160"/>
      <c r="F13" s="164"/>
    </row>
    <row r="14" spans="1:6" s="49" customFormat="1" ht="15" customHeight="1" x14ac:dyDescent="0.25">
      <c r="A14" s="169"/>
      <c r="B14" s="160"/>
      <c r="C14" s="160"/>
      <c r="D14" s="160"/>
      <c r="E14" s="160"/>
      <c r="F14" s="164"/>
    </row>
    <row r="15" spans="1:6" s="49" customFormat="1" ht="38.25" customHeight="1" thickBot="1" x14ac:dyDescent="0.3">
      <c r="A15" s="169"/>
      <c r="B15" s="160"/>
      <c r="C15" s="161"/>
      <c r="D15" s="161"/>
      <c r="E15" s="161"/>
      <c r="F15" s="165"/>
    </row>
    <row r="16" spans="1:6" s="49" customFormat="1" ht="36" customHeight="1" thickBot="1" x14ac:dyDescent="0.3">
      <c r="A16" s="53"/>
      <c r="B16" s="54" t="s">
        <v>9</v>
      </c>
      <c r="C16" s="55" t="s">
        <v>10</v>
      </c>
      <c r="D16" s="55" t="s">
        <v>11</v>
      </c>
      <c r="E16" s="105" t="s">
        <v>12</v>
      </c>
      <c r="F16" s="56" t="s">
        <v>8</v>
      </c>
    </row>
    <row r="17" spans="1:6" s="49" customFormat="1" x14ac:dyDescent="0.25">
      <c r="A17" s="59" t="s">
        <v>73</v>
      </c>
      <c r="B17" s="60"/>
      <c r="C17" s="61"/>
      <c r="D17" s="62"/>
      <c r="E17" s="106"/>
      <c r="F17" s="104">
        <f>IFERROR((C17*(E17/D17)),0)</f>
        <v>0</v>
      </c>
    </row>
    <row r="18" spans="1:6" s="49" customFormat="1" x14ac:dyDescent="0.25">
      <c r="A18" s="59" t="s">
        <v>73</v>
      </c>
      <c r="B18" s="60"/>
      <c r="C18" s="61"/>
      <c r="D18" s="62"/>
      <c r="E18" s="107"/>
      <c r="F18" s="104">
        <f>IFERROR((C18*(E18/D18)),0)</f>
        <v>0</v>
      </c>
    </row>
    <row r="19" spans="1:6" s="49" customFormat="1" x14ac:dyDescent="0.25">
      <c r="A19" s="59" t="s">
        <v>73</v>
      </c>
      <c r="B19" s="60"/>
      <c r="C19" s="61"/>
      <c r="D19" s="62"/>
      <c r="E19" s="107"/>
      <c r="F19" s="104">
        <f t="shared" ref="F19:F56" si="0">IFERROR((C19*(E19/D19)),0)</f>
        <v>0</v>
      </c>
    </row>
    <row r="20" spans="1:6" s="49" customFormat="1" x14ac:dyDescent="0.25">
      <c r="A20" s="59" t="s">
        <v>73</v>
      </c>
      <c r="B20" s="60"/>
      <c r="C20" s="61"/>
      <c r="D20" s="62"/>
      <c r="E20" s="107"/>
      <c r="F20" s="104">
        <f t="shared" si="0"/>
        <v>0</v>
      </c>
    </row>
    <row r="21" spans="1:6" s="49" customFormat="1" x14ac:dyDescent="0.25">
      <c r="A21" s="59" t="s">
        <v>73</v>
      </c>
      <c r="B21" s="60"/>
      <c r="C21" s="61"/>
      <c r="D21" s="62"/>
      <c r="E21" s="107"/>
      <c r="F21" s="104">
        <f t="shared" si="0"/>
        <v>0</v>
      </c>
    </row>
    <row r="22" spans="1:6" s="49" customFormat="1" x14ac:dyDescent="0.25">
      <c r="A22" s="59" t="s">
        <v>73</v>
      </c>
      <c r="B22" s="60"/>
      <c r="C22" s="61"/>
      <c r="D22" s="62"/>
      <c r="E22" s="107"/>
      <c r="F22" s="104">
        <f t="shared" si="0"/>
        <v>0</v>
      </c>
    </row>
    <row r="23" spans="1:6" s="49" customFormat="1" x14ac:dyDescent="0.25">
      <c r="A23" s="59" t="s">
        <v>73</v>
      </c>
      <c r="B23" s="60"/>
      <c r="C23" s="61"/>
      <c r="D23" s="62"/>
      <c r="E23" s="107"/>
      <c r="F23" s="104">
        <f t="shared" si="0"/>
        <v>0</v>
      </c>
    </row>
    <row r="24" spans="1:6" s="49" customFormat="1" x14ac:dyDescent="0.25">
      <c r="A24" s="59" t="s">
        <v>73</v>
      </c>
      <c r="B24" s="60"/>
      <c r="C24" s="61"/>
      <c r="D24" s="62"/>
      <c r="E24" s="107"/>
      <c r="F24" s="104">
        <f t="shared" si="0"/>
        <v>0</v>
      </c>
    </row>
    <row r="25" spans="1:6" s="49" customFormat="1" x14ac:dyDescent="0.25">
      <c r="A25" s="59" t="s">
        <v>73</v>
      </c>
      <c r="B25" s="60"/>
      <c r="C25" s="61"/>
      <c r="D25" s="62"/>
      <c r="E25" s="107"/>
      <c r="F25" s="104">
        <f t="shared" si="0"/>
        <v>0</v>
      </c>
    </row>
    <row r="26" spans="1:6" s="49" customFormat="1" x14ac:dyDescent="0.25">
      <c r="A26" s="59" t="s">
        <v>73</v>
      </c>
      <c r="B26" s="60"/>
      <c r="C26" s="61"/>
      <c r="D26" s="62"/>
      <c r="E26" s="107"/>
      <c r="F26" s="104">
        <f t="shared" si="0"/>
        <v>0</v>
      </c>
    </row>
    <row r="27" spans="1:6" s="49" customFormat="1" x14ac:dyDescent="0.25">
      <c r="A27" s="59" t="s">
        <v>73</v>
      </c>
      <c r="B27" s="60"/>
      <c r="C27" s="61"/>
      <c r="D27" s="62"/>
      <c r="E27" s="107"/>
      <c r="F27" s="104">
        <f t="shared" si="0"/>
        <v>0</v>
      </c>
    </row>
    <row r="28" spans="1:6" s="49" customFormat="1" x14ac:dyDescent="0.25">
      <c r="A28" s="59" t="s">
        <v>73</v>
      </c>
      <c r="B28" s="60"/>
      <c r="C28" s="61"/>
      <c r="D28" s="62"/>
      <c r="E28" s="107"/>
      <c r="F28" s="104">
        <f>IFERROR((C28*(E28/D28)),0)</f>
        <v>0</v>
      </c>
    </row>
    <row r="29" spans="1:6" s="49" customFormat="1" x14ac:dyDescent="0.25">
      <c r="A29" s="59" t="s">
        <v>73</v>
      </c>
      <c r="B29" s="60"/>
      <c r="C29" s="61"/>
      <c r="D29" s="62"/>
      <c r="E29" s="107"/>
      <c r="F29" s="104">
        <f t="shared" ref="F29:F55" si="1">IFERROR((C29*(E29/D29)),0)</f>
        <v>0</v>
      </c>
    </row>
    <row r="30" spans="1:6" s="49" customFormat="1" x14ac:dyDescent="0.25">
      <c r="A30" s="59" t="s">
        <v>73</v>
      </c>
      <c r="B30" s="60"/>
      <c r="C30" s="61"/>
      <c r="D30" s="62"/>
      <c r="E30" s="107"/>
      <c r="F30" s="104">
        <f t="shared" si="1"/>
        <v>0</v>
      </c>
    </row>
    <row r="31" spans="1:6" s="49" customFormat="1" x14ac:dyDescent="0.25">
      <c r="A31" s="59" t="s">
        <v>73</v>
      </c>
      <c r="B31" s="60"/>
      <c r="C31" s="61"/>
      <c r="D31" s="62"/>
      <c r="E31" s="107"/>
      <c r="F31" s="104">
        <f t="shared" si="1"/>
        <v>0</v>
      </c>
    </row>
    <row r="32" spans="1:6" s="49" customFormat="1" x14ac:dyDescent="0.25">
      <c r="A32" s="59" t="s">
        <v>73</v>
      </c>
      <c r="B32" s="60"/>
      <c r="C32" s="61"/>
      <c r="D32" s="62"/>
      <c r="E32" s="107"/>
      <c r="F32" s="104">
        <f t="shared" si="1"/>
        <v>0</v>
      </c>
    </row>
    <row r="33" spans="1:6" s="49" customFormat="1" x14ac:dyDescent="0.25">
      <c r="A33" s="59" t="s">
        <v>73</v>
      </c>
      <c r="B33" s="60"/>
      <c r="C33" s="61"/>
      <c r="D33" s="62"/>
      <c r="E33" s="107"/>
      <c r="F33" s="104">
        <f t="shared" si="1"/>
        <v>0</v>
      </c>
    </row>
    <row r="34" spans="1:6" s="49" customFormat="1" x14ac:dyDescent="0.25">
      <c r="A34" s="59" t="s">
        <v>73</v>
      </c>
      <c r="B34" s="60"/>
      <c r="C34" s="61"/>
      <c r="D34" s="62"/>
      <c r="E34" s="107"/>
      <c r="F34" s="104">
        <f t="shared" si="1"/>
        <v>0</v>
      </c>
    </row>
    <row r="35" spans="1:6" s="49" customFormat="1" x14ac:dyDescent="0.25">
      <c r="A35" s="59" t="s">
        <v>73</v>
      </c>
      <c r="B35" s="60"/>
      <c r="C35" s="61"/>
      <c r="D35" s="62"/>
      <c r="E35" s="107"/>
      <c r="F35" s="104">
        <f t="shared" si="1"/>
        <v>0</v>
      </c>
    </row>
    <row r="36" spans="1:6" s="49" customFormat="1" x14ac:dyDescent="0.25">
      <c r="A36" s="59" t="s">
        <v>73</v>
      </c>
      <c r="B36" s="60"/>
      <c r="C36" s="61"/>
      <c r="D36" s="62"/>
      <c r="E36" s="107"/>
      <c r="F36" s="104">
        <f>IFERROR((C36*(E36/D36)),0)</f>
        <v>0</v>
      </c>
    </row>
    <row r="37" spans="1:6" s="49" customFormat="1" x14ac:dyDescent="0.25">
      <c r="A37" s="59" t="s">
        <v>73</v>
      </c>
      <c r="B37" s="60"/>
      <c r="C37" s="61"/>
      <c r="D37" s="62"/>
      <c r="E37" s="107"/>
      <c r="F37" s="104">
        <f t="shared" ref="F37:F45" si="2">IFERROR((C37*(E37/D37)),0)</f>
        <v>0</v>
      </c>
    </row>
    <row r="38" spans="1:6" s="49" customFormat="1" x14ac:dyDescent="0.25">
      <c r="A38" s="59" t="s">
        <v>73</v>
      </c>
      <c r="B38" s="60"/>
      <c r="C38" s="61"/>
      <c r="D38" s="62"/>
      <c r="E38" s="107"/>
      <c r="F38" s="104">
        <f t="shared" si="2"/>
        <v>0</v>
      </c>
    </row>
    <row r="39" spans="1:6" s="49" customFormat="1" x14ac:dyDescent="0.25">
      <c r="A39" s="59" t="s">
        <v>73</v>
      </c>
      <c r="B39" s="60"/>
      <c r="C39" s="61"/>
      <c r="D39" s="62"/>
      <c r="E39" s="107"/>
      <c r="F39" s="104">
        <f t="shared" si="2"/>
        <v>0</v>
      </c>
    </row>
    <row r="40" spans="1:6" s="49" customFormat="1" x14ac:dyDescent="0.25">
      <c r="A40" s="59" t="s">
        <v>73</v>
      </c>
      <c r="B40" s="60"/>
      <c r="C40" s="61"/>
      <c r="D40" s="62"/>
      <c r="E40" s="107"/>
      <c r="F40" s="104">
        <f t="shared" si="2"/>
        <v>0</v>
      </c>
    </row>
    <row r="41" spans="1:6" s="49" customFormat="1" x14ac:dyDescent="0.25">
      <c r="A41" s="59" t="s">
        <v>73</v>
      </c>
      <c r="B41" s="60"/>
      <c r="C41" s="61"/>
      <c r="D41" s="62"/>
      <c r="E41" s="107"/>
      <c r="F41" s="104">
        <f t="shared" si="2"/>
        <v>0</v>
      </c>
    </row>
    <row r="42" spans="1:6" s="49" customFormat="1" x14ac:dyDescent="0.25">
      <c r="A42" s="59" t="s">
        <v>73</v>
      </c>
      <c r="B42" s="60"/>
      <c r="C42" s="61"/>
      <c r="D42" s="62"/>
      <c r="E42" s="107"/>
      <c r="F42" s="104">
        <f t="shared" si="2"/>
        <v>0</v>
      </c>
    </row>
    <row r="43" spans="1:6" s="49" customFormat="1" x14ac:dyDescent="0.25">
      <c r="A43" s="59" t="s">
        <v>73</v>
      </c>
      <c r="B43" s="60"/>
      <c r="C43" s="61"/>
      <c r="D43" s="62"/>
      <c r="E43" s="107"/>
      <c r="F43" s="104">
        <f t="shared" si="2"/>
        <v>0</v>
      </c>
    </row>
    <row r="44" spans="1:6" s="49" customFormat="1" x14ac:dyDescent="0.25">
      <c r="A44" s="59" t="s">
        <v>73</v>
      </c>
      <c r="B44" s="60"/>
      <c r="C44" s="61"/>
      <c r="D44" s="62"/>
      <c r="E44" s="107"/>
      <c r="F44" s="104">
        <f t="shared" si="2"/>
        <v>0</v>
      </c>
    </row>
    <row r="45" spans="1:6" s="49" customFormat="1" x14ac:dyDescent="0.25">
      <c r="A45" s="59" t="s">
        <v>73</v>
      </c>
      <c r="B45" s="60"/>
      <c r="C45" s="61"/>
      <c r="D45" s="62"/>
      <c r="E45" s="107"/>
      <c r="F45" s="104">
        <f t="shared" si="2"/>
        <v>0</v>
      </c>
    </row>
    <row r="46" spans="1:6" s="49" customFormat="1" x14ac:dyDescent="0.25">
      <c r="A46" s="59" t="s">
        <v>73</v>
      </c>
      <c r="B46" s="60"/>
      <c r="C46" s="61"/>
      <c r="D46" s="62"/>
      <c r="E46" s="107"/>
      <c r="F46" s="104">
        <f>IFERROR((C46*(E46/D46)),0)</f>
        <v>0</v>
      </c>
    </row>
    <row r="47" spans="1:6" s="49" customFormat="1" x14ac:dyDescent="0.25">
      <c r="A47" s="59" t="s">
        <v>73</v>
      </c>
      <c r="B47" s="60"/>
      <c r="C47" s="61"/>
      <c r="D47" s="62"/>
      <c r="E47" s="107"/>
      <c r="F47" s="104">
        <f t="shared" ref="F47:F53" si="3">IFERROR((C47*(E47/D47)),0)</f>
        <v>0</v>
      </c>
    </row>
    <row r="48" spans="1:6" s="49" customFormat="1" x14ac:dyDescent="0.25">
      <c r="A48" s="59" t="s">
        <v>73</v>
      </c>
      <c r="B48" s="60"/>
      <c r="C48" s="61"/>
      <c r="D48" s="62"/>
      <c r="E48" s="107"/>
      <c r="F48" s="104">
        <f t="shared" si="3"/>
        <v>0</v>
      </c>
    </row>
    <row r="49" spans="1:6" s="49" customFormat="1" x14ac:dyDescent="0.25">
      <c r="A49" s="59" t="s">
        <v>73</v>
      </c>
      <c r="B49" s="60"/>
      <c r="C49" s="61"/>
      <c r="D49" s="62"/>
      <c r="E49" s="107"/>
      <c r="F49" s="104">
        <f t="shared" si="3"/>
        <v>0</v>
      </c>
    </row>
    <row r="50" spans="1:6" s="49" customFormat="1" x14ac:dyDescent="0.25">
      <c r="A50" s="59" t="s">
        <v>73</v>
      </c>
      <c r="B50" s="60"/>
      <c r="C50" s="61"/>
      <c r="D50" s="62"/>
      <c r="E50" s="107"/>
      <c r="F50" s="104">
        <f t="shared" si="3"/>
        <v>0</v>
      </c>
    </row>
    <row r="51" spans="1:6" s="49" customFormat="1" x14ac:dyDescent="0.25">
      <c r="A51" s="59" t="s">
        <v>73</v>
      </c>
      <c r="B51" s="60"/>
      <c r="C51" s="61"/>
      <c r="D51" s="62"/>
      <c r="E51" s="107"/>
      <c r="F51" s="104">
        <f t="shared" si="3"/>
        <v>0</v>
      </c>
    </row>
    <row r="52" spans="1:6" s="49" customFormat="1" x14ac:dyDescent="0.25">
      <c r="A52" s="59" t="s">
        <v>73</v>
      </c>
      <c r="B52" s="60"/>
      <c r="C52" s="61"/>
      <c r="D52" s="62"/>
      <c r="E52" s="107"/>
      <c r="F52" s="104">
        <f t="shared" si="3"/>
        <v>0</v>
      </c>
    </row>
    <row r="53" spans="1:6" s="49" customFormat="1" x14ac:dyDescent="0.25">
      <c r="A53" s="59" t="s">
        <v>73</v>
      </c>
      <c r="B53" s="60"/>
      <c r="C53" s="61"/>
      <c r="D53" s="62"/>
      <c r="E53" s="107"/>
      <c r="F53" s="104">
        <f t="shared" si="3"/>
        <v>0</v>
      </c>
    </row>
    <row r="54" spans="1:6" s="49" customFormat="1" x14ac:dyDescent="0.25">
      <c r="A54" s="59" t="s">
        <v>73</v>
      </c>
      <c r="B54" s="60"/>
      <c r="C54" s="61"/>
      <c r="D54" s="62"/>
      <c r="E54" s="107"/>
      <c r="F54" s="104">
        <f t="shared" si="1"/>
        <v>0</v>
      </c>
    </row>
    <row r="55" spans="1:6" s="49" customFormat="1" x14ac:dyDescent="0.25">
      <c r="A55" s="59" t="s">
        <v>73</v>
      </c>
      <c r="B55" s="60"/>
      <c r="C55" s="61"/>
      <c r="D55" s="62"/>
      <c r="E55" s="107"/>
      <c r="F55" s="104">
        <f t="shared" si="1"/>
        <v>0</v>
      </c>
    </row>
    <row r="56" spans="1:6" s="49" customFormat="1" ht="15.75" thickBot="1" x14ac:dyDescent="0.3">
      <c r="A56" s="59" t="s">
        <v>73</v>
      </c>
      <c r="B56" s="60"/>
      <c r="C56" s="61"/>
      <c r="D56" s="62"/>
      <c r="E56" s="108"/>
      <c r="F56" s="104">
        <f t="shared" si="0"/>
        <v>0</v>
      </c>
    </row>
    <row r="57" spans="1:6" s="49" customFormat="1" ht="15.75" thickBot="1" x14ac:dyDescent="0.3">
      <c r="A57" s="170" t="s">
        <v>18</v>
      </c>
      <c r="B57" s="171"/>
      <c r="C57" s="171"/>
      <c r="D57" s="171"/>
      <c r="E57" s="172"/>
      <c r="F57" s="57">
        <f>SUM(F17:F56)</f>
        <v>0</v>
      </c>
    </row>
    <row r="58" spans="1:6" s="49" customFormat="1" ht="5.25" customHeight="1" x14ac:dyDescent="0.25">
      <c r="A58" s="167"/>
      <c r="B58" s="167"/>
      <c r="C58" s="167"/>
      <c r="D58" s="167"/>
      <c r="E58" s="167"/>
      <c r="F58" s="58"/>
    </row>
    <row r="59" spans="1:6" s="49" customFormat="1" ht="54" customHeight="1" x14ac:dyDescent="0.25">
      <c r="A59" s="166" t="s">
        <v>58</v>
      </c>
      <c r="B59" s="166"/>
      <c r="C59" s="166"/>
      <c r="D59" s="166"/>
      <c r="E59" s="166"/>
      <c r="F59" s="166"/>
    </row>
    <row r="60" spans="1:6" s="49" customFormat="1" x14ac:dyDescent="0.25">
      <c r="A60" s="49" t="s">
        <v>39</v>
      </c>
      <c r="B60" s="50"/>
      <c r="C60" s="50"/>
      <c r="D60" s="50"/>
      <c r="E60" s="50"/>
      <c r="F60" s="50"/>
    </row>
    <row r="61" spans="1:6" s="49" customFormat="1" x14ac:dyDescent="0.25">
      <c r="A61" s="49" t="s">
        <v>40</v>
      </c>
    </row>
  </sheetData>
  <sheetProtection algorithmName="SHA-512" hashValue="OvIgPJvKSfbypEn7FX9ErAL3NK5BrKmi1JSbjNfhJpP2snZ+wrULlvYNSpqWb6DpbdhvIPvkeqUvLCtcKL/qQg==" saltValue="UZMwbrw1M5FW65R5Qncm7w==" spinCount="100000" sheet="1" formatCells="0" formatColumns="0" formatRows="0" insertColumns="0" insertRows="0" deleteRows="0" autoFilter="0"/>
  <mergeCells count="12">
    <mergeCell ref="A59:F59"/>
    <mergeCell ref="A58:E58"/>
    <mergeCell ref="B12:B15"/>
    <mergeCell ref="A12:A15"/>
    <mergeCell ref="A57:E57"/>
    <mergeCell ref="A11:F11"/>
    <mergeCell ref="A10:F10"/>
    <mergeCell ref="B1:C2"/>
    <mergeCell ref="D12:D15"/>
    <mergeCell ref="E12:E15"/>
    <mergeCell ref="C12:C15"/>
    <mergeCell ref="F12:F15"/>
  </mergeCell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ignoredErrors>
    <ignoredError sqref="C16 D16:E16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4EFBED-E577-407F-80A8-750A5B597184}">
          <x14:formula1>
            <xm:f>'1-dépenses directes'!$C$7:$C$12</xm:f>
          </x14:formula1>
          <xm:sqref>A17:A56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C3F0-5D2B-42B6-AA88-716B770F4CB1}">
  <sheetPr>
    <pageSetUpPr fitToPage="1"/>
  </sheetPr>
  <dimension ref="A1:E56"/>
  <sheetViews>
    <sheetView topLeftCell="A9" workbookViewId="0">
      <selection activeCell="D23" sqref="D23"/>
    </sheetView>
  </sheetViews>
  <sheetFormatPr baseColWidth="10" defaultRowHeight="15" x14ac:dyDescent="0.25"/>
  <cols>
    <col min="1" max="5" width="20.5703125" customWidth="1"/>
  </cols>
  <sheetData>
    <row r="1" spans="1:5" x14ac:dyDescent="0.25">
      <c r="B1" s="150" t="s">
        <v>90</v>
      </c>
      <c r="C1" s="151"/>
      <c r="D1" s="173"/>
    </row>
    <row r="2" spans="1:5" x14ac:dyDescent="0.25">
      <c r="B2" s="151"/>
      <c r="C2" s="151"/>
      <c r="D2" s="173"/>
    </row>
    <row r="4" spans="1:5" x14ac:dyDescent="0.25">
      <c r="B4" t="str">
        <f>'1-dépenses directes'!B4</f>
        <v xml:space="preserve">Projet : </v>
      </c>
      <c r="C4" s="112" t="str">
        <f>'1-dépenses directes'!C4</f>
        <v>NOM DU PROJET</v>
      </c>
      <c r="D4" s="47"/>
      <c r="E4" s="47"/>
    </row>
    <row r="5" spans="1:5" x14ac:dyDescent="0.25">
      <c r="C5" s="47"/>
      <c r="D5" s="47"/>
      <c r="E5" s="47"/>
    </row>
    <row r="6" spans="1:5" x14ac:dyDescent="0.25">
      <c r="A6" s="174" t="s">
        <v>16</v>
      </c>
      <c r="B6" s="174"/>
      <c r="C6" s="174"/>
      <c r="D6" s="174"/>
      <c r="E6" s="174"/>
    </row>
    <row r="7" spans="1:5" x14ac:dyDescent="0.25">
      <c r="A7" s="174"/>
      <c r="B7" s="174"/>
      <c r="C7" s="174"/>
      <c r="D7" s="174"/>
      <c r="E7" s="174"/>
    </row>
    <row r="8" spans="1:5" x14ac:dyDescent="0.25">
      <c r="A8" s="174"/>
      <c r="B8" s="174"/>
      <c r="C8" s="174"/>
      <c r="D8" s="174"/>
      <c r="E8" s="174"/>
    </row>
    <row r="9" spans="1:5" ht="29.25" customHeight="1" thickBot="1" x14ac:dyDescent="0.3">
      <c r="A9" s="151" t="s">
        <v>100</v>
      </c>
      <c r="B9" s="151"/>
      <c r="C9" s="151"/>
      <c r="D9" s="151"/>
      <c r="E9" s="151"/>
    </row>
    <row r="10" spans="1:5" ht="15" customHeight="1" x14ac:dyDescent="0.25">
      <c r="A10" s="175" t="s">
        <v>72</v>
      </c>
      <c r="B10" s="178" t="s">
        <v>7</v>
      </c>
      <c r="C10" s="186" t="s">
        <v>14</v>
      </c>
      <c r="D10" s="180" t="s">
        <v>59</v>
      </c>
      <c r="E10" s="183" t="s">
        <v>69</v>
      </c>
    </row>
    <row r="11" spans="1:5" x14ac:dyDescent="0.25">
      <c r="A11" s="176"/>
      <c r="B11" s="179"/>
      <c r="C11" s="187"/>
      <c r="D11" s="181"/>
      <c r="E11" s="184"/>
    </row>
    <row r="12" spans="1:5" x14ac:dyDescent="0.25">
      <c r="A12" s="176"/>
      <c r="B12" s="179"/>
      <c r="C12" s="188" t="s">
        <v>89</v>
      </c>
      <c r="D12" s="181"/>
      <c r="E12" s="184"/>
    </row>
    <row r="13" spans="1:5" ht="48.75" customHeight="1" thickBot="1" x14ac:dyDescent="0.3">
      <c r="A13" s="176"/>
      <c r="B13" s="179"/>
      <c r="C13" s="187"/>
      <c r="D13" s="182"/>
      <c r="E13" s="185"/>
    </row>
    <row r="14" spans="1:5" ht="39" customHeight="1" thickBot="1" x14ac:dyDescent="0.3">
      <c r="A14" s="177"/>
      <c r="B14" s="23" t="s">
        <v>9</v>
      </c>
      <c r="C14" s="26" t="s">
        <v>10</v>
      </c>
      <c r="D14" s="24" t="s">
        <v>11</v>
      </c>
      <c r="E14" s="25" t="s">
        <v>13</v>
      </c>
    </row>
    <row r="15" spans="1:5" x14ac:dyDescent="0.25">
      <c r="A15" s="63" t="s">
        <v>73</v>
      </c>
      <c r="B15" s="60"/>
      <c r="C15" s="70">
        <v>11.65</v>
      </c>
      <c r="D15" s="64"/>
      <c r="E15" s="71">
        <f t="shared" ref="E15:E54" si="0">C15*(D15)</f>
        <v>0</v>
      </c>
    </row>
    <row r="16" spans="1:5" x14ac:dyDescent="0.25">
      <c r="A16" s="65" t="s">
        <v>73</v>
      </c>
      <c r="B16" s="60"/>
      <c r="C16" s="70">
        <v>11.65</v>
      </c>
      <c r="D16" s="66"/>
      <c r="E16" s="71">
        <f t="shared" si="0"/>
        <v>0</v>
      </c>
    </row>
    <row r="17" spans="1:5" x14ac:dyDescent="0.25">
      <c r="A17" s="65" t="s">
        <v>73</v>
      </c>
      <c r="B17" s="60"/>
      <c r="C17" s="70">
        <v>11.65</v>
      </c>
      <c r="D17" s="66"/>
      <c r="E17" s="71">
        <f t="shared" si="0"/>
        <v>0</v>
      </c>
    </row>
    <row r="18" spans="1:5" x14ac:dyDescent="0.25">
      <c r="A18" s="65" t="s">
        <v>73</v>
      </c>
      <c r="B18" s="60"/>
      <c r="C18" s="70">
        <v>11.65</v>
      </c>
      <c r="D18" s="66"/>
      <c r="E18" s="71">
        <f t="shared" si="0"/>
        <v>0</v>
      </c>
    </row>
    <row r="19" spans="1:5" x14ac:dyDescent="0.25">
      <c r="A19" s="65" t="s">
        <v>73</v>
      </c>
      <c r="B19" s="60"/>
      <c r="C19" s="70">
        <v>11.65</v>
      </c>
      <c r="D19" s="66"/>
      <c r="E19" s="71">
        <f t="shared" si="0"/>
        <v>0</v>
      </c>
    </row>
    <row r="20" spans="1:5" x14ac:dyDescent="0.25">
      <c r="A20" s="65" t="s">
        <v>73</v>
      </c>
      <c r="B20" s="60"/>
      <c r="C20" s="70">
        <v>11.65</v>
      </c>
      <c r="D20" s="66"/>
      <c r="E20" s="72">
        <f t="shared" si="0"/>
        <v>0</v>
      </c>
    </row>
    <row r="21" spans="1:5" x14ac:dyDescent="0.25">
      <c r="A21" s="65" t="s">
        <v>73</v>
      </c>
      <c r="B21" s="60"/>
      <c r="C21" s="70">
        <v>11.65</v>
      </c>
      <c r="D21" s="66"/>
      <c r="E21" s="71">
        <f t="shared" si="0"/>
        <v>0</v>
      </c>
    </row>
    <row r="22" spans="1:5" x14ac:dyDescent="0.25">
      <c r="A22" s="65" t="s">
        <v>73</v>
      </c>
      <c r="B22" s="60"/>
      <c r="C22" s="70">
        <v>11.65</v>
      </c>
      <c r="D22" s="66"/>
      <c r="E22" s="71">
        <f t="shared" si="0"/>
        <v>0</v>
      </c>
    </row>
    <row r="23" spans="1:5" x14ac:dyDescent="0.25">
      <c r="A23" s="65" t="s">
        <v>73</v>
      </c>
      <c r="B23" s="60"/>
      <c r="C23" s="70">
        <v>11.65</v>
      </c>
      <c r="D23" s="66"/>
      <c r="E23" s="71">
        <f t="shared" si="0"/>
        <v>0</v>
      </c>
    </row>
    <row r="24" spans="1:5" x14ac:dyDescent="0.25">
      <c r="A24" s="65" t="s">
        <v>73</v>
      </c>
      <c r="B24" s="60"/>
      <c r="C24" s="70">
        <v>11.65</v>
      </c>
      <c r="D24" s="66"/>
      <c r="E24" s="71">
        <f t="shared" si="0"/>
        <v>0</v>
      </c>
    </row>
    <row r="25" spans="1:5" x14ac:dyDescent="0.25">
      <c r="A25" s="65" t="s">
        <v>73</v>
      </c>
      <c r="B25" s="60"/>
      <c r="C25" s="70">
        <v>11.65</v>
      </c>
      <c r="D25" s="66"/>
      <c r="E25" s="71">
        <f t="shared" ref="E25:E42" si="1">C25*(D25)</f>
        <v>0</v>
      </c>
    </row>
    <row r="26" spans="1:5" x14ac:dyDescent="0.25">
      <c r="A26" s="65" t="s">
        <v>73</v>
      </c>
      <c r="B26" s="60"/>
      <c r="C26" s="70">
        <v>11.65</v>
      </c>
      <c r="D26" s="66"/>
      <c r="E26" s="71">
        <f t="shared" si="1"/>
        <v>0</v>
      </c>
    </row>
    <row r="27" spans="1:5" x14ac:dyDescent="0.25">
      <c r="A27" s="65" t="s">
        <v>73</v>
      </c>
      <c r="B27" s="60"/>
      <c r="C27" s="70">
        <v>11.65</v>
      </c>
      <c r="D27" s="66"/>
      <c r="E27" s="71">
        <f t="shared" si="1"/>
        <v>0</v>
      </c>
    </row>
    <row r="28" spans="1:5" x14ac:dyDescent="0.25">
      <c r="A28" s="65" t="s">
        <v>73</v>
      </c>
      <c r="B28" s="60"/>
      <c r="C28" s="70">
        <v>11.65</v>
      </c>
      <c r="D28" s="66"/>
      <c r="E28" s="71">
        <f t="shared" si="1"/>
        <v>0</v>
      </c>
    </row>
    <row r="29" spans="1:5" x14ac:dyDescent="0.25">
      <c r="A29" s="65" t="s">
        <v>73</v>
      </c>
      <c r="B29" s="60"/>
      <c r="C29" s="70">
        <v>11.65</v>
      </c>
      <c r="D29" s="66"/>
      <c r="E29" s="72">
        <f t="shared" si="1"/>
        <v>0</v>
      </c>
    </row>
    <row r="30" spans="1:5" x14ac:dyDescent="0.25">
      <c r="A30" s="65" t="s">
        <v>73</v>
      </c>
      <c r="B30" s="60"/>
      <c r="C30" s="70">
        <v>11.65</v>
      </c>
      <c r="D30" s="66"/>
      <c r="E30" s="71">
        <f t="shared" si="1"/>
        <v>0</v>
      </c>
    </row>
    <row r="31" spans="1:5" x14ac:dyDescent="0.25">
      <c r="A31" s="65" t="s">
        <v>73</v>
      </c>
      <c r="B31" s="60"/>
      <c r="C31" s="70">
        <v>11.65</v>
      </c>
      <c r="D31" s="66"/>
      <c r="E31" s="71">
        <f t="shared" si="1"/>
        <v>0</v>
      </c>
    </row>
    <row r="32" spans="1:5" x14ac:dyDescent="0.25">
      <c r="A32" s="65" t="s">
        <v>73</v>
      </c>
      <c r="B32" s="60"/>
      <c r="C32" s="70">
        <v>11.65</v>
      </c>
      <c r="D32" s="66"/>
      <c r="E32" s="71">
        <f t="shared" si="1"/>
        <v>0</v>
      </c>
    </row>
    <row r="33" spans="1:5" x14ac:dyDescent="0.25">
      <c r="A33" s="65" t="s">
        <v>73</v>
      </c>
      <c r="B33" s="60"/>
      <c r="C33" s="70">
        <v>11.65</v>
      </c>
      <c r="D33" s="66"/>
      <c r="E33" s="71">
        <f t="shared" si="1"/>
        <v>0</v>
      </c>
    </row>
    <row r="34" spans="1:5" x14ac:dyDescent="0.25">
      <c r="A34" s="65" t="s">
        <v>73</v>
      </c>
      <c r="B34" s="60"/>
      <c r="C34" s="70">
        <v>11.65</v>
      </c>
      <c r="D34" s="66"/>
      <c r="E34" s="71">
        <f t="shared" si="1"/>
        <v>0</v>
      </c>
    </row>
    <row r="35" spans="1:5" x14ac:dyDescent="0.25">
      <c r="A35" s="65" t="s">
        <v>73</v>
      </c>
      <c r="B35" s="60"/>
      <c r="C35" s="70">
        <v>11.65</v>
      </c>
      <c r="D35" s="66"/>
      <c r="E35" s="71">
        <f t="shared" si="1"/>
        <v>0</v>
      </c>
    </row>
    <row r="36" spans="1:5" x14ac:dyDescent="0.25">
      <c r="A36" s="65" t="s">
        <v>73</v>
      </c>
      <c r="B36" s="60"/>
      <c r="C36" s="70">
        <v>11.65</v>
      </c>
      <c r="D36" s="66"/>
      <c r="E36" s="71">
        <f t="shared" si="1"/>
        <v>0</v>
      </c>
    </row>
    <row r="37" spans="1:5" x14ac:dyDescent="0.25">
      <c r="A37" s="65" t="s">
        <v>73</v>
      </c>
      <c r="B37" s="60"/>
      <c r="C37" s="70">
        <v>11.65</v>
      </c>
      <c r="D37" s="66"/>
      <c r="E37" s="71">
        <f t="shared" si="1"/>
        <v>0</v>
      </c>
    </row>
    <row r="38" spans="1:5" x14ac:dyDescent="0.25">
      <c r="A38" s="65" t="s">
        <v>73</v>
      </c>
      <c r="B38" s="60"/>
      <c r="C38" s="70">
        <v>11.65</v>
      </c>
      <c r="D38" s="66"/>
      <c r="E38" s="72">
        <f t="shared" si="1"/>
        <v>0</v>
      </c>
    </row>
    <row r="39" spans="1:5" x14ac:dyDescent="0.25">
      <c r="A39" s="65" t="s">
        <v>73</v>
      </c>
      <c r="B39" s="60"/>
      <c r="C39" s="70">
        <v>11.65</v>
      </c>
      <c r="D39" s="66"/>
      <c r="E39" s="71">
        <f t="shared" si="1"/>
        <v>0</v>
      </c>
    </row>
    <row r="40" spans="1:5" x14ac:dyDescent="0.25">
      <c r="A40" s="65" t="s">
        <v>73</v>
      </c>
      <c r="B40" s="60"/>
      <c r="C40" s="70">
        <v>11.65</v>
      </c>
      <c r="D40" s="66"/>
      <c r="E40" s="71">
        <f t="shared" si="1"/>
        <v>0</v>
      </c>
    </row>
    <row r="41" spans="1:5" x14ac:dyDescent="0.25">
      <c r="A41" s="65" t="s">
        <v>73</v>
      </c>
      <c r="B41" s="60"/>
      <c r="C41" s="70">
        <v>11.65</v>
      </c>
      <c r="D41" s="66"/>
      <c r="E41" s="71">
        <f t="shared" si="1"/>
        <v>0</v>
      </c>
    </row>
    <row r="42" spans="1:5" x14ac:dyDescent="0.25">
      <c r="A42" s="65" t="s">
        <v>73</v>
      </c>
      <c r="B42" s="60"/>
      <c r="C42" s="70">
        <v>11.65</v>
      </c>
      <c r="D42" s="66"/>
      <c r="E42" s="71">
        <f t="shared" si="1"/>
        <v>0</v>
      </c>
    </row>
    <row r="43" spans="1:5" x14ac:dyDescent="0.25">
      <c r="A43" s="65" t="s">
        <v>73</v>
      </c>
      <c r="B43" s="60"/>
      <c r="C43" s="70">
        <v>11.65</v>
      </c>
      <c r="D43" s="66"/>
      <c r="E43" s="71">
        <f t="shared" ref="E43:E53" si="2">C43*(D43)</f>
        <v>0</v>
      </c>
    </row>
    <row r="44" spans="1:5" x14ac:dyDescent="0.25">
      <c r="A44" s="65" t="s">
        <v>73</v>
      </c>
      <c r="B44" s="60"/>
      <c r="C44" s="70">
        <v>11.65</v>
      </c>
      <c r="D44" s="66"/>
      <c r="E44" s="71">
        <f t="shared" si="2"/>
        <v>0</v>
      </c>
    </row>
    <row r="45" spans="1:5" x14ac:dyDescent="0.25">
      <c r="A45" s="65" t="s">
        <v>73</v>
      </c>
      <c r="B45" s="60"/>
      <c r="C45" s="70">
        <v>11.65</v>
      </c>
      <c r="D45" s="66"/>
      <c r="E45" s="71">
        <f t="shared" si="2"/>
        <v>0</v>
      </c>
    </row>
    <row r="46" spans="1:5" x14ac:dyDescent="0.25">
      <c r="A46" s="65" t="s">
        <v>73</v>
      </c>
      <c r="B46" s="60"/>
      <c r="C46" s="70">
        <v>11.65</v>
      </c>
      <c r="D46" s="66"/>
      <c r="E46" s="71">
        <f t="shared" si="2"/>
        <v>0</v>
      </c>
    </row>
    <row r="47" spans="1:5" x14ac:dyDescent="0.25">
      <c r="A47" s="65" t="s">
        <v>73</v>
      </c>
      <c r="B47" s="60"/>
      <c r="C47" s="70">
        <v>11.65</v>
      </c>
      <c r="D47" s="66"/>
      <c r="E47" s="72">
        <f t="shared" si="2"/>
        <v>0</v>
      </c>
    </row>
    <row r="48" spans="1:5" x14ac:dyDescent="0.25">
      <c r="A48" s="65" t="s">
        <v>73</v>
      </c>
      <c r="B48" s="60"/>
      <c r="C48" s="70">
        <v>11.65</v>
      </c>
      <c r="D48" s="66"/>
      <c r="E48" s="71">
        <f t="shared" si="2"/>
        <v>0</v>
      </c>
    </row>
    <row r="49" spans="1:5" x14ac:dyDescent="0.25">
      <c r="A49" s="65" t="s">
        <v>73</v>
      </c>
      <c r="B49" s="60"/>
      <c r="C49" s="70">
        <v>11.65</v>
      </c>
      <c r="D49" s="66"/>
      <c r="E49" s="71">
        <f t="shared" si="2"/>
        <v>0</v>
      </c>
    </row>
    <row r="50" spans="1:5" x14ac:dyDescent="0.25">
      <c r="A50" s="65" t="s">
        <v>73</v>
      </c>
      <c r="B50" s="60"/>
      <c r="C50" s="70">
        <v>11.65</v>
      </c>
      <c r="D50" s="66"/>
      <c r="E50" s="71">
        <f t="shared" si="2"/>
        <v>0</v>
      </c>
    </row>
    <row r="51" spans="1:5" x14ac:dyDescent="0.25">
      <c r="A51" s="65" t="s">
        <v>73</v>
      </c>
      <c r="B51" s="60"/>
      <c r="C51" s="70">
        <v>11.65</v>
      </c>
      <c r="D51" s="66"/>
      <c r="E51" s="71">
        <f t="shared" ref="E51:E52" si="3">C51*(D51)</f>
        <v>0</v>
      </c>
    </row>
    <row r="52" spans="1:5" x14ac:dyDescent="0.25">
      <c r="A52" s="65" t="s">
        <v>73</v>
      </c>
      <c r="B52" s="60"/>
      <c r="C52" s="70">
        <v>11.65</v>
      </c>
      <c r="D52" s="66"/>
      <c r="E52" s="71">
        <f t="shared" si="3"/>
        <v>0</v>
      </c>
    </row>
    <row r="53" spans="1:5" x14ac:dyDescent="0.25">
      <c r="A53" s="65" t="s">
        <v>73</v>
      </c>
      <c r="B53" s="60"/>
      <c r="C53" s="70">
        <v>11.65</v>
      </c>
      <c r="D53" s="66"/>
      <c r="E53" s="71">
        <f t="shared" si="2"/>
        <v>0</v>
      </c>
    </row>
    <row r="54" spans="1:5" ht="15.75" thickBot="1" x14ac:dyDescent="0.3">
      <c r="A54" s="67" t="s">
        <v>73</v>
      </c>
      <c r="B54" s="68"/>
      <c r="C54" s="70">
        <v>11.65</v>
      </c>
      <c r="D54" s="69"/>
      <c r="E54" s="71">
        <f t="shared" si="0"/>
        <v>0</v>
      </c>
    </row>
    <row r="55" spans="1:5" x14ac:dyDescent="0.25">
      <c r="A55" s="8" t="s">
        <v>18</v>
      </c>
      <c r="B55" s="9"/>
      <c r="C55" s="9"/>
      <c r="D55" s="9">
        <f>SUM(D15:D54)</f>
        <v>0</v>
      </c>
      <c r="E55" s="73">
        <f>SUM(E15:E54)</f>
        <v>0</v>
      </c>
    </row>
    <row r="56" spans="1:5" x14ac:dyDescent="0.25">
      <c r="A56" t="s">
        <v>60</v>
      </c>
    </row>
  </sheetData>
  <sheetProtection algorithmName="SHA-512" hashValue="+7tIG2kHWU513bf4cDgfBL85wnsA8YmV0PxmP5AeVS8wAtpMWqSmnBjpzdYZjPCZ5ZaQXxelISZJmCjjDyq5VA==" saltValue="czTzN9FV6Lu5ofRkQKoknw==" spinCount="100000" sheet="1" formatCells="0" formatColumns="0" formatRows="0" insertColumns="0" insertRows="0" deleteRows="0" autoFilter="0"/>
  <mergeCells count="9">
    <mergeCell ref="B1:D2"/>
    <mergeCell ref="A6:E8"/>
    <mergeCell ref="A10:A14"/>
    <mergeCell ref="B10:B13"/>
    <mergeCell ref="D10:D13"/>
    <mergeCell ref="E10:E13"/>
    <mergeCell ref="C10:C11"/>
    <mergeCell ref="C12:C13"/>
    <mergeCell ref="A9:E9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D3FF06-FE7F-47A5-A722-A0251BB46670}">
          <x14:formula1>
            <xm:f>'1-dépenses directes'!$C$7:$C$12</xm:f>
          </x14:formula1>
          <xm:sqref>A15:A54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0CE5-0226-43F3-919A-24574565E583}">
  <sheetPr>
    <pageSetUpPr fitToPage="1"/>
  </sheetPr>
  <dimension ref="A1:H19"/>
  <sheetViews>
    <sheetView topLeftCell="B1" zoomScaleNormal="100" workbookViewId="0">
      <selection activeCell="B17" sqref="B17"/>
    </sheetView>
  </sheetViews>
  <sheetFormatPr baseColWidth="10" defaultRowHeight="15" x14ac:dyDescent="0.25"/>
  <cols>
    <col min="1" max="2" width="25.7109375" customWidth="1"/>
    <col min="3" max="6" width="25.7109375" style="21" customWidth="1"/>
    <col min="7" max="7" width="25.7109375" customWidth="1"/>
    <col min="8" max="8" width="15.42578125" customWidth="1"/>
  </cols>
  <sheetData>
    <row r="1" spans="1:8" x14ac:dyDescent="0.25">
      <c r="B1" s="150" t="s">
        <v>101</v>
      </c>
      <c r="C1" s="151"/>
      <c r="D1" s="27"/>
      <c r="E1" s="27"/>
      <c r="F1" s="27"/>
    </row>
    <row r="2" spans="1:8" x14ac:dyDescent="0.25">
      <c r="B2" s="151"/>
      <c r="C2" s="151"/>
      <c r="D2" s="27"/>
      <c r="E2" s="27"/>
      <c r="F2" s="27"/>
    </row>
    <row r="3" spans="1:8" x14ac:dyDescent="0.25">
      <c r="C3"/>
      <c r="D3"/>
      <c r="E3"/>
      <c r="F3"/>
    </row>
    <row r="4" spans="1:8" x14ac:dyDescent="0.25">
      <c r="B4" t="str">
        <f>'1-dépenses directes'!B4</f>
        <v xml:space="preserve">Projet : </v>
      </c>
      <c r="C4" s="109" t="str">
        <f>'1-dépenses directes'!C4</f>
        <v>NOM DU PROJET</v>
      </c>
      <c r="D4"/>
      <c r="E4"/>
      <c r="F4"/>
    </row>
    <row r="5" spans="1:8" x14ac:dyDescent="0.25">
      <c r="C5"/>
      <c r="D5"/>
      <c r="E5"/>
      <c r="F5"/>
    </row>
    <row r="6" spans="1:8" x14ac:dyDescent="0.25">
      <c r="A6" s="190" t="s">
        <v>83</v>
      </c>
      <c r="B6" s="190"/>
      <c r="C6" s="190"/>
      <c r="D6" s="190"/>
      <c r="E6" s="190"/>
      <c r="F6" s="190"/>
      <c r="G6" s="190"/>
      <c r="H6" s="190"/>
    </row>
    <row r="7" spans="1:8" x14ac:dyDescent="0.25">
      <c r="A7" s="190"/>
      <c r="B7" s="190"/>
      <c r="C7" s="190"/>
      <c r="D7" s="190"/>
      <c r="E7" s="190"/>
      <c r="F7" s="190"/>
      <c r="G7" s="190"/>
      <c r="H7" s="190"/>
    </row>
    <row r="8" spans="1:8" x14ac:dyDescent="0.25">
      <c r="A8" s="190"/>
      <c r="B8" s="190"/>
      <c r="C8" s="190"/>
      <c r="D8" s="190"/>
      <c r="E8" s="190"/>
      <c r="F8" s="190"/>
      <c r="G8" s="190"/>
      <c r="H8" s="190"/>
    </row>
    <row r="10" spans="1:8" x14ac:dyDescent="0.25">
      <c r="A10" s="191" t="s">
        <v>28</v>
      </c>
      <c r="B10" s="192"/>
      <c r="C10" s="192"/>
      <c r="D10" s="192"/>
      <c r="E10" s="192"/>
      <c r="F10" s="192"/>
      <c r="G10" s="192"/>
      <c r="H10" s="192"/>
    </row>
    <row r="11" spans="1:8" x14ac:dyDescent="0.25">
      <c r="A11" s="13" t="s">
        <v>49</v>
      </c>
      <c r="B11" s="189" t="str">
        <f>'1-dépenses directes'!C7</f>
        <v>à renseigner</v>
      </c>
      <c r="C11" s="189" t="str">
        <f>'1-dépenses directes'!C8</f>
        <v>à renseigner</v>
      </c>
      <c r="D11" s="189" t="str">
        <f>'1-dépenses directes'!C9</f>
        <v>à renseigner</v>
      </c>
      <c r="E11" s="189" t="str">
        <f>'1-dépenses directes'!C10</f>
        <v>à renseigner</v>
      </c>
      <c r="F11" s="189" t="str">
        <f>'1-dépenses directes'!C11</f>
        <v>à renseigner</v>
      </c>
      <c r="G11" s="189" t="str">
        <f>'1-dépenses directes'!C12</f>
        <v>à renseigner</v>
      </c>
      <c r="H11" s="189" t="s">
        <v>18</v>
      </c>
    </row>
    <row r="12" spans="1:8" x14ac:dyDescent="0.25">
      <c r="A12" s="13" t="s">
        <v>29</v>
      </c>
      <c r="B12" s="189"/>
      <c r="C12" s="189"/>
      <c r="D12" s="189"/>
      <c r="E12" s="189"/>
      <c r="F12" s="189"/>
      <c r="G12" s="189"/>
      <c r="H12" s="189"/>
    </row>
    <row r="13" spans="1:8" ht="23.25" customHeight="1" x14ac:dyDescent="0.25">
      <c r="A13" s="39" t="s">
        <v>61</v>
      </c>
      <c r="B13" s="101">
        <f>SUMIF('1-dépenses directes'!A19:A58,'1-dépenses directes'!C7,'1-dépenses directes'!D19:D58)</f>
        <v>0</v>
      </c>
      <c r="C13" s="101">
        <f>SUMIF('1-dépenses directes'!A19:A58,'1-dépenses directes'!C8,'1-dépenses directes'!D19:D58)</f>
        <v>0</v>
      </c>
      <c r="D13" s="101">
        <f>SUMIF('1-dépenses directes'!A19:A58,'1-dépenses directes'!C9,'1-dépenses directes'!D19:D58)</f>
        <v>0</v>
      </c>
      <c r="E13" s="101">
        <f>SUMIF('1-dépenses directes'!A19:A58,'1-dépenses directes'!C10,'1-dépenses directes'!D19:D58)</f>
        <v>0</v>
      </c>
      <c r="F13" s="101">
        <f>SUMIF('1-dépenses directes'!A19:A58,'1-dépenses directes'!C11,'1-dépenses directes'!D19:D58)</f>
        <v>0</v>
      </c>
      <c r="G13" s="101">
        <f>SUMIF('1-dépenses directes'!A19:A58,'1-dépenses directes'!C12,'1-dépenses directes'!D19:D58)</f>
        <v>0</v>
      </c>
      <c r="H13" s="101">
        <f>SUM(B13:G13)</f>
        <v>0</v>
      </c>
    </row>
    <row r="14" spans="1:8" ht="22.5" customHeight="1" x14ac:dyDescent="0.25">
      <c r="A14" s="7" t="s">
        <v>84</v>
      </c>
      <c r="B14" s="101">
        <f>SUMIF('2-dépenses de personnel'!A17:A56,'1-dépenses directes'!C7,'2-dépenses de personnel'!F17:F56)</f>
        <v>0</v>
      </c>
      <c r="C14" s="101">
        <f>SUMIF('2-dépenses de personnel'!A17:A56,'1-dépenses directes'!C8,'2-dépenses de personnel'!F17:F56)</f>
        <v>0</v>
      </c>
      <c r="D14" s="101">
        <f>SUMIF('2-dépenses de personnel'!A17:A56,'1-dépenses directes'!C9,'2-dépenses de personnel'!F17:F56)</f>
        <v>0</v>
      </c>
      <c r="E14" s="101">
        <f>SUMIF('2-dépenses de personnel'!A17:A56,'1-dépenses directes'!C10,'2-dépenses de personnel'!F17:F56)</f>
        <v>0</v>
      </c>
      <c r="F14" s="101">
        <f>SUMIF('2-dépenses de personnel'!A17:A56,'1-dépenses directes'!C11,'2-dépenses de personnel'!F17:F56)</f>
        <v>0</v>
      </c>
      <c r="G14" s="101">
        <f>SUMIF('2-dépenses de personnel'!A17:A56,'1-dépenses directes'!C12,'2-dépenses de personnel'!F17:F56)</f>
        <v>0</v>
      </c>
      <c r="H14" s="101">
        <f t="shared" ref="H14:H16" si="0">SUM(B14:G14)</f>
        <v>0</v>
      </c>
    </row>
    <row r="15" spans="1:8" ht="22.5" customHeight="1" x14ac:dyDescent="0.25">
      <c r="A15" s="13" t="s">
        <v>37</v>
      </c>
      <c r="B15" s="86">
        <f>B14*0.15</f>
        <v>0</v>
      </c>
      <c r="C15" s="86">
        <f t="shared" ref="C15:G15" si="1">C14*0.15</f>
        <v>0</v>
      </c>
      <c r="D15" s="86">
        <f t="shared" si="1"/>
        <v>0</v>
      </c>
      <c r="E15" s="86">
        <f t="shared" si="1"/>
        <v>0</v>
      </c>
      <c r="F15" s="86">
        <f t="shared" si="1"/>
        <v>0</v>
      </c>
      <c r="G15" s="86">
        <f t="shared" si="1"/>
        <v>0</v>
      </c>
      <c r="H15" s="86">
        <f t="shared" si="0"/>
        <v>0</v>
      </c>
    </row>
    <row r="16" spans="1:8" ht="24.75" customHeight="1" x14ac:dyDescent="0.25">
      <c r="A16" s="14" t="s">
        <v>6</v>
      </c>
      <c r="B16" s="86">
        <f>SUMIF('3-bénévolat'!A15:A54,'1-dépenses directes'!C7,'3-bénévolat'!E15:E54)</f>
        <v>0</v>
      </c>
      <c r="C16" s="86">
        <f>SUMIF('3-bénévolat'!A15:A54,'1-dépenses directes'!C8,'3-bénévolat'!E15:E54)</f>
        <v>0</v>
      </c>
      <c r="D16" s="86">
        <f>SUMIF('3-bénévolat'!A15:A54,'1-dépenses directes'!C9,'3-bénévolat'!E15:E54)</f>
        <v>0</v>
      </c>
      <c r="E16" s="86">
        <f>SUMIF('3-bénévolat'!A15:A54,'1-dépenses directes'!C10,'3-bénévolat'!E15:E54)</f>
        <v>0</v>
      </c>
      <c r="F16" s="86">
        <f>SUMIF('3-bénévolat'!A15:A54,'1-dépenses directes'!C11,'3-bénévolat'!E15:E54)</f>
        <v>0</v>
      </c>
      <c r="G16" s="86">
        <f>SUMIF('3-bénévolat'!A15:A54,'1-dépenses directes'!C12,'3-bénévolat'!E15:E54)</f>
        <v>0</v>
      </c>
      <c r="H16" s="86">
        <f t="shared" si="0"/>
        <v>0</v>
      </c>
    </row>
    <row r="17" spans="1:8" ht="24.75" customHeight="1" x14ac:dyDescent="0.25">
      <c r="A17" s="115" t="s">
        <v>102</v>
      </c>
      <c r="B17" s="116">
        <f>IF(B18,B16/B18,0)</f>
        <v>0</v>
      </c>
      <c r="C17" s="116">
        <f t="shared" ref="C17:H17" si="2">IF(C18,C16/C18,0)</f>
        <v>0</v>
      </c>
      <c r="D17" s="116">
        <f t="shared" si="2"/>
        <v>0</v>
      </c>
      <c r="E17" s="116">
        <f t="shared" si="2"/>
        <v>0</v>
      </c>
      <c r="F17" s="116">
        <f t="shared" si="2"/>
        <v>0</v>
      </c>
      <c r="G17" s="116">
        <f t="shared" si="2"/>
        <v>0</v>
      </c>
      <c r="H17" s="116">
        <f t="shared" si="2"/>
        <v>0</v>
      </c>
    </row>
    <row r="18" spans="1:8" ht="27" customHeight="1" x14ac:dyDescent="0.25">
      <c r="A18" s="41" t="s">
        <v>18</v>
      </c>
      <c r="B18" s="102">
        <f>SUM(B13:B16)</f>
        <v>0</v>
      </c>
      <c r="C18" s="102">
        <f t="shared" ref="C18:F18" si="3">SUM(C13:C16)</f>
        <v>0</v>
      </c>
      <c r="D18" s="102">
        <f>SUM(D13:D16)</f>
        <v>0</v>
      </c>
      <c r="E18" s="102">
        <f t="shared" si="3"/>
        <v>0</v>
      </c>
      <c r="F18" s="102">
        <f t="shared" si="3"/>
        <v>0</v>
      </c>
      <c r="G18" s="102">
        <f>SUM(G13:G16)</f>
        <v>0</v>
      </c>
      <c r="H18" s="102">
        <f>SUM(B18:G18)</f>
        <v>0</v>
      </c>
    </row>
    <row r="19" spans="1:8" x14ac:dyDescent="0.25">
      <c r="H19" s="95"/>
    </row>
  </sheetData>
  <sheetProtection algorithmName="SHA-512" hashValue="I0KM/tARFMTyvRbyO6nmBmvNLBax/8KAEJOJyaF+gEa9wl0qsy83wgTCdkDQRsMjTS/QUhxSMZ8XfBQ+Nja7SQ==" saltValue="9XuvqhwQgnev0h/8stsE7A==" spinCount="100000" sheet="1" formatCells="0" formatColumns="0" formatRows="0"/>
  <mergeCells count="10">
    <mergeCell ref="B1:C2"/>
    <mergeCell ref="B11:B12"/>
    <mergeCell ref="C11:C12"/>
    <mergeCell ref="G11:G12"/>
    <mergeCell ref="D11:D12"/>
    <mergeCell ref="E11:E12"/>
    <mergeCell ref="F11:F12"/>
    <mergeCell ref="A6:H8"/>
    <mergeCell ref="A10:H10"/>
    <mergeCell ref="H11:H12"/>
  </mergeCells>
  <conditionalFormatting sqref="B17:H17">
    <cfRule type="cellIs" dxfId="40" priority="2" operator="greaterThan">
      <formula>0.2</formula>
    </cfRule>
  </conditionalFormatting>
  <conditionalFormatting sqref="B11:G12">
    <cfRule type="containsText" dxfId="39" priority="1" operator="containsText" text="renseigner">
      <formula>NOT(ISERROR(SEARCH("renseigner",B11)))</formula>
    </cfRule>
  </conditionalFormatting>
  <pageMargins left="0.7" right="0.7" top="0.75" bottom="0.75" header="0.3" footer="0.3"/>
  <pageSetup paperSize="9" scale="6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10338-F9B4-4E1A-9B6B-9DF1328A3F9E}">
  <sheetPr>
    <pageSetUpPr fitToPage="1"/>
  </sheetPr>
  <dimension ref="A1:N31"/>
  <sheetViews>
    <sheetView topLeftCell="E11" workbookViewId="0">
      <selection activeCell="A28" sqref="A28"/>
    </sheetView>
  </sheetViews>
  <sheetFormatPr baseColWidth="10" defaultRowHeight="15" x14ac:dyDescent="0.25"/>
  <cols>
    <col min="1" max="1" width="32.7109375" customWidth="1"/>
    <col min="2" max="2" width="16.140625" customWidth="1"/>
    <col min="3" max="4" width="15.7109375" customWidth="1"/>
    <col min="5" max="5" width="16.85546875" customWidth="1"/>
    <col min="6" max="6" width="15.7109375" customWidth="1"/>
    <col min="7" max="7" width="16.42578125" customWidth="1"/>
    <col min="8" max="8" width="15.7109375" customWidth="1"/>
    <col min="9" max="9" width="16.85546875" customWidth="1"/>
    <col min="10" max="10" width="15.7109375" customWidth="1"/>
    <col min="11" max="11" width="17.5703125" customWidth="1"/>
    <col min="12" max="12" width="14.140625" customWidth="1"/>
    <col min="13" max="13" width="18.42578125" customWidth="1"/>
    <col min="14" max="14" width="30.7109375" customWidth="1"/>
    <col min="15" max="15" width="2.7109375" customWidth="1"/>
  </cols>
  <sheetData>
    <row r="1" spans="1:14" ht="15" customHeight="1" x14ac:dyDescent="0.25">
      <c r="A1" s="49"/>
      <c r="B1" s="157" t="s">
        <v>87</v>
      </c>
      <c r="C1" s="157"/>
      <c r="D1" s="157"/>
      <c r="E1" s="157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49"/>
      <c r="B2" s="157"/>
      <c r="C2" s="157"/>
      <c r="D2" s="157"/>
      <c r="E2" s="157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x14ac:dyDescent="0.25">
      <c r="A4" s="49"/>
      <c r="B4" s="49" t="str">
        <f>'1-dépenses directes'!B4</f>
        <v xml:space="preserve">Projet : </v>
      </c>
      <c r="C4" s="112" t="str">
        <f>'1-dépenses directes'!C4</f>
        <v>NOM DU PROJET</v>
      </c>
      <c r="D4" s="47"/>
      <c r="E4" s="47"/>
      <c r="F4" s="47"/>
      <c r="G4" s="47"/>
      <c r="H4" s="47"/>
      <c r="I4" s="49"/>
      <c r="J4" s="49"/>
      <c r="K4" s="49"/>
      <c r="L4" s="49"/>
      <c r="M4" s="49"/>
      <c r="N4" s="49"/>
    </row>
    <row r="5" spans="1:14" x14ac:dyDescent="0.25">
      <c r="A5" s="49"/>
      <c r="B5" s="49"/>
      <c r="C5" s="47"/>
      <c r="D5" s="47"/>
      <c r="E5" s="47"/>
      <c r="F5" s="47"/>
      <c r="G5" s="47"/>
      <c r="H5" s="47"/>
      <c r="I5" s="49"/>
      <c r="J5" s="49"/>
      <c r="K5" s="49"/>
      <c r="L5" s="49"/>
      <c r="M5" s="49"/>
      <c r="N5" s="49"/>
    </row>
    <row r="6" spans="1:14" x14ac:dyDescent="0.25">
      <c r="A6" s="197" t="s">
        <v>45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4" x14ac:dyDescent="0.25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1:14" x14ac:dyDescent="0.25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</row>
    <row r="9" spans="1:14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5.75" customHeight="1" x14ac:dyDescent="0.25">
      <c r="A10" s="96" t="s">
        <v>21</v>
      </c>
      <c r="B10" s="198" t="str">
        <f>'1-dépenses directes'!C7</f>
        <v>à renseigner</v>
      </c>
      <c r="C10" s="199"/>
      <c r="D10" s="198" t="str">
        <f>'1-dépenses directes'!C8</f>
        <v>à renseigner</v>
      </c>
      <c r="E10" s="199"/>
      <c r="F10" s="198" t="str">
        <f>'1-dépenses directes'!C9</f>
        <v>à renseigner</v>
      </c>
      <c r="G10" s="199"/>
      <c r="H10" s="198" t="str">
        <f>'1-dépenses directes'!C10</f>
        <v>à renseigner</v>
      </c>
      <c r="I10" s="199"/>
      <c r="J10" s="198" t="str">
        <f>'1-dépenses directes'!C11</f>
        <v>à renseigner</v>
      </c>
      <c r="K10" s="199"/>
      <c r="L10" s="198" t="str">
        <f>'1-dépenses directes'!C12</f>
        <v>à renseigner</v>
      </c>
      <c r="M10" s="199"/>
      <c r="N10" s="98" t="s">
        <v>70</v>
      </c>
    </row>
    <row r="11" spans="1:14" ht="15.75" customHeight="1" x14ac:dyDescent="0.25">
      <c r="A11" s="97"/>
      <c r="B11" s="74" t="s">
        <v>66</v>
      </c>
      <c r="C11" s="74" t="s">
        <v>65</v>
      </c>
      <c r="D11" s="74" t="s">
        <v>66</v>
      </c>
      <c r="E11" s="74" t="s">
        <v>65</v>
      </c>
      <c r="F11" s="74" t="s">
        <v>66</v>
      </c>
      <c r="G11" s="74" t="s">
        <v>65</v>
      </c>
      <c r="H11" s="74" t="s">
        <v>66</v>
      </c>
      <c r="I11" s="74" t="s">
        <v>65</v>
      </c>
      <c r="J11" s="74" t="s">
        <v>66</v>
      </c>
      <c r="K11" s="74" t="s">
        <v>65</v>
      </c>
      <c r="L11" s="74" t="s">
        <v>66</v>
      </c>
      <c r="M11" s="75" t="s">
        <v>65</v>
      </c>
      <c r="N11" s="96"/>
    </row>
    <row r="12" spans="1:14" ht="15.75" customHeight="1" x14ac:dyDescent="0.25">
      <c r="A12" s="195" t="s">
        <v>25</v>
      </c>
      <c r="B12" s="196"/>
      <c r="C12" s="80">
        <f>SUM(C13+C14+C16+C17+C18+C19)</f>
        <v>0</v>
      </c>
      <c r="D12" s="76"/>
      <c r="E12" s="80">
        <f>SUM(E13+E14+E16+E17+E18+E19)</f>
        <v>0</v>
      </c>
      <c r="F12" s="76"/>
      <c r="G12" s="80">
        <f>SUM(G13+G14+G16+G17+G18+G19)</f>
        <v>0</v>
      </c>
      <c r="H12" s="76"/>
      <c r="I12" s="80">
        <f>SUM(I13+I14+I16+I17+I18+I19)</f>
        <v>0</v>
      </c>
      <c r="J12" s="76"/>
      <c r="K12" s="80">
        <f>SUM(K13+K14+K16+K17+K18+K19)</f>
        <v>0</v>
      </c>
      <c r="L12" s="76"/>
      <c r="M12" s="80">
        <f>SUM(M13+M14+M16+M17+M18+M19)</f>
        <v>0</v>
      </c>
      <c r="N12" s="83">
        <f>N13+N14+N16+N17+N18+N19</f>
        <v>0</v>
      </c>
    </row>
    <row r="13" spans="1:14" x14ac:dyDescent="0.25">
      <c r="A13" s="77" t="s">
        <v>22</v>
      </c>
      <c r="B13" s="20" t="s">
        <v>46</v>
      </c>
      <c r="C13" s="81"/>
      <c r="D13" s="20" t="s">
        <v>46</v>
      </c>
      <c r="E13" s="81"/>
      <c r="F13" s="20" t="s">
        <v>46</v>
      </c>
      <c r="G13" s="81"/>
      <c r="H13" s="20" t="s">
        <v>46</v>
      </c>
      <c r="I13" s="81"/>
      <c r="J13" s="20" t="s">
        <v>46</v>
      </c>
      <c r="K13" s="81"/>
      <c r="L13" s="20" t="s">
        <v>46</v>
      </c>
      <c r="M13" s="81"/>
      <c r="N13" s="84">
        <f>SUM(C13,G13,I13,K13,E13,M13)</f>
        <v>0</v>
      </c>
    </row>
    <row r="14" spans="1:14" x14ac:dyDescent="0.25">
      <c r="A14" s="78" t="s">
        <v>38</v>
      </c>
      <c r="B14" s="79" t="s">
        <v>105</v>
      </c>
      <c r="C14" s="81"/>
      <c r="D14" s="79" t="s">
        <v>105</v>
      </c>
      <c r="E14" s="81"/>
      <c r="F14" s="79" t="s">
        <v>105</v>
      </c>
      <c r="G14" s="81"/>
      <c r="H14" s="79" t="s">
        <v>105</v>
      </c>
      <c r="I14" s="81"/>
      <c r="J14" s="79" t="s">
        <v>105</v>
      </c>
      <c r="K14" s="81"/>
      <c r="L14" s="79" t="s">
        <v>105</v>
      </c>
      <c r="M14" s="81"/>
      <c r="N14" s="84">
        <f t="shared" ref="N14:N25" si="0">SUM(C14,G14,I14,K14,E14,M14)</f>
        <v>0</v>
      </c>
    </row>
    <row r="15" spans="1:14" x14ac:dyDescent="0.25">
      <c r="A15" s="117"/>
      <c r="B15" s="118" t="s">
        <v>67</v>
      </c>
      <c r="C15" s="119">
        <f>IF(C29,C14/C29,0)</f>
        <v>0</v>
      </c>
      <c r="D15" s="118"/>
      <c r="E15" s="119">
        <f>IF(E29,E14/E29,0)</f>
        <v>0</v>
      </c>
      <c r="F15" s="118" t="s">
        <v>67</v>
      </c>
      <c r="G15" s="119">
        <f>IF(G29,G14/G29,0)</f>
        <v>0</v>
      </c>
      <c r="H15" s="118" t="s">
        <v>67</v>
      </c>
      <c r="I15" s="119">
        <f>IF(I29,I14/I29,0)</f>
        <v>0</v>
      </c>
      <c r="J15" s="118" t="s">
        <v>67</v>
      </c>
      <c r="K15" s="119">
        <f>IF(K29,K14/K29,0)</f>
        <v>0</v>
      </c>
      <c r="L15" s="118" t="s">
        <v>67</v>
      </c>
      <c r="M15" s="119">
        <f>IF(M29,M14/M29,0)</f>
        <v>0</v>
      </c>
      <c r="N15" s="119">
        <f>IF(N29,N14/N29,0)</f>
        <v>0</v>
      </c>
    </row>
    <row r="16" spans="1:14" x14ac:dyDescent="0.25">
      <c r="A16" s="77" t="s">
        <v>23</v>
      </c>
      <c r="B16" s="20" t="s">
        <v>46</v>
      </c>
      <c r="C16" s="82"/>
      <c r="D16" s="20" t="s">
        <v>46</v>
      </c>
      <c r="E16" s="82"/>
      <c r="F16" s="20" t="s">
        <v>46</v>
      </c>
      <c r="G16" s="82"/>
      <c r="H16" s="20" t="s">
        <v>46</v>
      </c>
      <c r="I16" s="82"/>
      <c r="J16" s="20" t="s">
        <v>46</v>
      </c>
      <c r="K16" s="82"/>
      <c r="L16" s="20" t="s">
        <v>46</v>
      </c>
      <c r="M16" s="82"/>
      <c r="N16" s="84">
        <f t="shared" si="0"/>
        <v>0</v>
      </c>
    </row>
    <row r="17" spans="1:14" x14ac:dyDescent="0.25">
      <c r="A17" s="77" t="s">
        <v>24</v>
      </c>
      <c r="B17" s="20" t="s">
        <v>46</v>
      </c>
      <c r="C17" s="82"/>
      <c r="D17" s="20" t="s">
        <v>46</v>
      </c>
      <c r="E17" s="82"/>
      <c r="F17" s="20" t="s">
        <v>46</v>
      </c>
      <c r="G17" s="82"/>
      <c r="H17" s="20" t="s">
        <v>46</v>
      </c>
      <c r="I17" s="82"/>
      <c r="J17" s="20" t="s">
        <v>46</v>
      </c>
      <c r="K17" s="82"/>
      <c r="L17" s="20" t="s">
        <v>46</v>
      </c>
      <c r="M17" s="82"/>
      <c r="N17" s="84">
        <f t="shared" si="0"/>
        <v>0</v>
      </c>
    </row>
    <row r="18" spans="1:14" x14ac:dyDescent="0.25">
      <c r="A18" s="77" t="s">
        <v>56</v>
      </c>
      <c r="B18" s="20" t="s">
        <v>46</v>
      </c>
      <c r="C18" s="82"/>
      <c r="D18" s="20" t="s">
        <v>46</v>
      </c>
      <c r="E18" s="82"/>
      <c r="F18" s="20" t="s">
        <v>46</v>
      </c>
      <c r="G18" s="82"/>
      <c r="H18" s="20" t="s">
        <v>46</v>
      </c>
      <c r="I18" s="82"/>
      <c r="J18" s="20" t="s">
        <v>46</v>
      </c>
      <c r="K18" s="82"/>
      <c r="L18" s="20" t="s">
        <v>46</v>
      </c>
      <c r="M18" s="82"/>
      <c r="N18" s="84">
        <f t="shared" si="0"/>
        <v>0</v>
      </c>
    </row>
    <row r="19" spans="1:14" x14ac:dyDescent="0.25">
      <c r="A19" s="77" t="s">
        <v>3</v>
      </c>
      <c r="B19" s="20" t="s">
        <v>46</v>
      </c>
      <c r="C19" s="82"/>
      <c r="D19" s="20" t="s">
        <v>46</v>
      </c>
      <c r="E19" s="82"/>
      <c r="F19" s="20" t="s">
        <v>46</v>
      </c>
      <c r="G19" s="82"/>
      <c r="H19" s="20" t="s">
        <v>46</v>
      </c>
      <c r="I19" s="82"/>
      <c r="J19" s="20" t="s">
        <v>46</v>
      </c>
      <c r="K19" s="82"/>
      <c r="L19" s="20" t="s">
        <v>46</v>
      </c>
      <c r="M19" s="82"/>
      <c r="N19" s="84">
        <f>SUM(C19,G19,I19,K19,E19,M19)</f>
        <v>0</v>
      </c>
    </row>
    <row r="20" spans="1:14" ht="15" customHeight="1" x14ac:dyDescent="0.25">
      <c r="A20" s="195" t="s">
        <v>26</v>
      </c>
      <c r="B20" s="196"/>
      <c r="C20" s="80">
        <f>SUM(C21:C22)</f>
        <v>0</v>
      </c>
      <c r="D20" s="76"/>
      <c r="E20" s="80">
        <f>SUM(E21:E22)</f>
        <v>0</v>
      </c>
      <c r="F20" s="76"/>
      <c r="G20" s="80">
        <f>SUM(G21:G22)</f>
        <v>0</v>
      </c>
      <c r="H20" s="76"/>
      <c r="I20" s="80">
        <f>SUM(I21:I22)</f>
        <v>0</v>
      </c>
      <c r="J20" s="76"/>
      <c r="K20" s="80">
        <f>SUM(K21:K22)</f>
        <v>0</v>
      </c>
      <c r="L20" s="76"/>
      <c r="M20" s="80">
        <f>SUM(M21:M22)</f>
        <v>0</v>
      </c>
      <c r="N20" s="85">
        <f>SUM(N21:N22)</f>
        <v>0</v>
      </c>
    </row>
    <row r="21" spans="1:14" x14ac:dyDescent="0.25">
      <c r="A21" s="77" t="s">
        <v>48</v>
      </c>
      <c r="B21" s="20" t="s">
        <v>46</v>
      </c>
      <c r="C21" s="82"/>
      <c r="D21" s="20" t="s">
        <v>46</v>
      </c>
      <c r="E21" s="82"/>
      <c r="F21" s="20" t="s">
        <v>46</v>
      </c>
      <c r="G21" s="82"/>
      <c r="H21" s="20" t="s">
        <v>46</v>
      </c>
      <c r="I21" s="82"/>
      <c r="J21" s="20" t="s">
        <v>46</v>
      </c>
      <c r="K21" s="82"/>
      <c r="L21" s="20" t="s">
        <v>46</v>
      </c>
      <c r="M21" s="82"/>
      <c r="N21" s="84">
        <f t="shared" si="0"/>
        <v>0</v>
      </c>
    </row>
    <row r="22" spans="1:14" x14ac:dyDescent="0.25">
      <c r="A22" s="77" t="s">
        <v>47</v>
      </c>
      <c r="B22" s="20" t="s">
        <v>46</v>
      </c>
      <c r="C22" s="82"/>
      <c r="D22" s="20" t="s">
        <v>46</v>
      </c>
      <c r="E22" s="82"/>
      <c r="F22" s="20" t="s">
        <v>46</v>
      </c>
      <c r="G22" s="82"/>
      <c r="H22" s="20" t="s">
        <v>46</v>
      </c>
      <c r="I22" s="82"/>
      <c r="J22" s="20" t="s">
        <v>46</v>
      </c>
      <c r="K22" s="82"/>
      <c r="L22" s="20" t="s">
        <v>46</v>
      </c>
      <c r="M22" s="82"/>
      <c r="N22" s="84">
        <f t="shared" si="0"/>
        <v>0</v>
      </c>
    </row>
    <row r="23" spans="1:14" ht="15" customHeight="1" x14ac:dyDescent="0.25">
      <c r="A23" s="195" t="s">
        <v>27</v>
      </c>
      <c r="B23" s="196"/>
      <c r="C23" s="80">
        <f>SUM(C24:C25)</f>
        <v>0</v>
      </c>
      <c r="D23" s="76"/>
      <c r="E23" s="80">
        <f>SUM(E24:E25)</f>
        <v>0</v>
      </c>
      <c r="F23" s="76"/>
      <c r="G23" s="80">
        <f>SUM(G24:G25)</f>
        <v>0</v>
      </c>
      <c r="H23" s="76"/>
      <c r="I23" s="80">
        <f>SUM(I24:I25)</f>
        <v>0</v>
      </c>
      <c r="J23" s="76"/>
      <c r="K23" s="80">
        <f>SUM(K24:K25)</f>
        <v>0</v>
      </c>
      <c r="L23" s="76"/>
      <c r="M23" s="80">
        <f>SUM(M24:M25)</f>
        <v>0</v>
      </c>
      <c r="N23" s="85">
        <f>SUM(N24:N25)</f>
        <v>0</v>
      </c>
    </row>
    <row r="24" spans="1:14" x14ac:dyDescent="0.25">
      <c r="A24" s="77" t="s">
        <v>81</v>
      </c>
      <c r="B24" s="20" t="s">
        <v>46</v>
      </c>
      <c r="C24" s="82"/>
      <c r="D24" s="20" t="s">
        <v>46</v>
      </c>
      <c r="E24" s="82"/>
      <c r="F24" s="20" t="s">
        <v>46</v>
      </c>
      <c r="G24" s="82"/>
      <c r="H24" s="20" t="s">
        <v>46</v>
      </c>
      <c r="I24" s="82"/>
      <c r="J24" s="20" t="s">
        <v>46</v>
      </c>
      <c r="K24" s="82"/>
      <c r="L24" s="20" t="s">
        <v>46</v>
      </c>
      <c r="M24" s="82"/>
      <c r="N24" s="84">
        <f t="shared" si="0"/>
        <v>0</v>
      </c>
    </row>
    <row r="25" spans="1:14" ht="33.75" customHeight="1" x14ac:dyDescent="0.25">
      <c r="A25" s="133" t="s">
        <v>108</v>
      </c>
      <c r="B25" s="131"/>
      <c r="C25" s="132">
        <f>('DEPENSES PAR PARTENAIRE'!B18)-(C13+C14+C16+C17+C18+C19+C21+C22+C24+C26)</f>
        <v>0</v>
      </c>
      <c r="D25" s="131"/>
      <c r="E25" s="132">
        <f>('DEPENSES PAR PARTENAIRE'!C18)-(E13+E14+E16+E17+E18+E19+E21+E22+E24+E26)</f>
        <v>0</v>
      </c>
      <c r="F25" s="131"/>
      <c r="G25" s="132">
        <f>('DEPENSES PAR PARTENAIRE'!D18)-(G13+G14+G16+G17+G18+G19+G21+G22+G24+G26)</f>
        <v>0</v>
      </c>
      <c r="H25" s="131"/>
      <c r="I25" s="132">
        <f>('DEPENSES PAR PARTENAIRE'!E18)-(I13+I14+I16+I17+I18+I19+I21+I22+I24+I26)</f>
        <v>0</v>
      </c>
      <c r="J25" s="131"/>
      <c r="K25" s="132">
        <f>('DEPENSES PAR PARTENAIRE'!F18)-(K13+K14+K16+K17+K18+K19+K21+K22+K24+K26)</f>
        <v>0</v>
      </c>
      <c r="L25" s="131"/>
      <c r="M25" s="132">
        <f>('DEPENSES PAR PARTENAIRE'!G18)-(M13+M14+M16+M17+M18+M19+M21+M22+M24+M26)</f>
        <v>0</v>
      </c>
      <c r="N25" s="84">
        <f t="shared" si="0"/>
        <v>0</v>
      </c>
    </row>
    <row r="26" spans="1:14" x14ac:dyDescent="0.25">
      <c r="A26" s="193" t="s">
        <v>6</v>
      </c>
      <c r="B26" s="194"/>
      <c r="C26" s="136">
        <f>SUMIF('3-bénévolat'!A15:A54,'1-dépenses directes'!C7,'3-bénévolat'!E15:E54)</f>
        <v>0</v>
      </c>
      <c r="D26" s="122"/>
      <c r="E26" s="121">
        <f>SUMIF('3-bénévolat'!A15:A54,'1-dépenses directes'!C8,'3-bénévolat'!E15:E54)</f>
        <v>0</v>
      </c>
      <c r="F26" s="122"/>
      <c r="G26" s="121">
        <f>SUMIF('3-bénévolat'!A15:A54,'1-dépenses directes'!C9,'3-bénévolat'!E15:E54)</f>
        <v>0</v>
      </c>
      <c r="H26" s="122"/>
      <c r="I26" s="121">
        <f>SUMIF('3-bénévolat'!A15:A54,'1-dépenses directes'!C10,'3-bénévolat'!E15:E54)</f>
        <v>0</v>
      </c>
      <c r="J26" s="122"/>
      <c r="K26" s="121">
        <f>SUMIF('3-bénévolat'!A15:A54,'1-dépenses directes'!C11,'3-bénévolat'!E15:E54)</f>
        <v>0</v>
      </c>
      <c r="L26" s="122"/>
      <c r="M26" s="123">
        <f>SUMIF('3-bénévolat'!A15:A54,'1-dépenses directes'!C12,'3-bénévolat'!E15:E54)</f>
        <v>0</v>
      </c>
      <c r="N26" s="85">
        <f>'3-bénévolat'!E55</f>
        <v>0</v>
      </c>
    </row>
    <row r="27" spans="1:14" x14ac:dyDescent="0.25">
      <c r="A27" s="135" t="s">
        <v>106</v>
      </c>
      <c r="B27" s="120"/>
      <c r="C27" s="128">
        <f>IF(C29,(C21+C22+C24+C25+C26)/C29,0)</f>
        <v>0</v>
      </c>
      <c r="D27" s="129"/>
      <c r="E27" s="128">
        <f>IF(E29,(E21+E22+E24+E25+E26)/E29,0)</f>
        <v>0</v>
      </c>
      <c r="F27" s="129"/>
      <c r="G27" s="128">
        <f>IF(G29,(G21+G22+G24+G25+G26)/G29,0)</f>
        <v>0</v>
      </c>
      <c r="H27" s="129"/>
      <c r="I27" s="128">
        <f>IF(I29,(I21+I22+I24+I25+I26)/I29,0)</f>
        <v>0</v>
      </c>
      <c r="J27" s="129"/>
      <c r="K27" s="128">
        <f>IF(K29,(K21+K22+K24+K25+K26)/K29,0)</f>
        <v>0</v>
      </c>
      <c r="L27" s="129"/>
      <c r="M27" s="128">
        <f>IF(M29,(M21+M22+M24+M25+M26)/M29,0)</f>
        <v>0</v>
      </c>
      <c r="N27" s="130">
        <f>IF(N29,(N21+N22+N24+N25+N26)/N29,0)</f>
        <v>0</v>
      </c>
    </row>
    <row r="28" spans="1:14" x14ac:dyDescent="0.25">
      <c r="A28" s="134" t="s">
        <v>104</v>
      </c>
      <c r="B28" s="124"/>
      <c r="C28" s="125">
        <f>C12+C20+C23+C26</f>
        <v>0</v>
      </c>
      <c r="D28" s="124"/>
      <c r="E28" s="125">
        <f>E12+E20+E23+E26</f>
        <v>0</v>
      </c>
      <c r="F28" s="124"/>
      <c r="G28" s="125">
        <f>G12+G20+G23+G26</f>
        <v>0</v>
      </c>
      <c r="H28" s="124"/>
      <c r="I28" s="125">
        <f>I12+I20+I23+I26</f>
        <v>0</v>
      </c>
      <c r="J28" s="124"/>
      <c r="K28" s="125">
        <f>K12+K20+K23+K26</f>
        <v>0</v>
      </c>
      <c r="L28" s="124"/>
      <c r="M28" s="125">
        <f>M12+M20+M23+M26</f>
        <v>0</v>
      </c>
      <c r="N28" s="126">
        <f>N12+N20+N23+N26</f>
        <v>0</v>
      </c>
    </row>
    <row r="29" spans="1:14" s="140" customFormat="1" ht="12.75" x14ac:dyDescent="0.2">
      <c r="A29" s="137" t="s">
        <v>103</v>
      </c>
      <c r="B29" s="137"/>
      <c r="C29" s="138">
        <f>C13+C14+C16+C17+C18+C19+C21+C22+C24+C25+C26</f>
        <v>0</v>
      </c>
      <c r="D29" s="137"/>
      <c r="E29" s="138">
        <f>E13+E14+E16+E17+E18+E19+E21+E22+E24+E25+E26</f>
        <v>0</v>
      </c>
      <c r="F29" s="137"/>
      <c r="G29" s="138">
        <f>G13+G14+G16+G17+G18+G19+G21+G22+G24+G25+G26</f>
        <v>0</v>
      </c>
      <c r="H29" s="137"/>
      <c r="I29" s="138">
        <f>I13+I14+I16+I17+I18+I19+I21+I22+I24+I25+I26</f>
        <v>0</v>
      </c>
      <c r="J29" s="137"/>
      <c r="K29" s="138">
        <f>K13+K14+K16+K17+K18+K19+K21+K22+K24+K25+K26</f>
        <v>0</v>
      </c>
      <c r="L29" s="137"/>
      <c r="M29" s="138">
        <f>M13+M14+M16+M17+M18+M19+M21+M22+M24+M25+M26</f>
        <v>0</v>
      </c>
      <c r="N29" s="139">
        <f>SUM(C29+E29+G29+I29+K29+M29)</f>
        <v>0</v>
      </c>
    </row>
    <row r="30" spans="1:14" x14ac:dyDescent="0.25">
      <c r="A30" s="49" t="s">
        <v>44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</sheetData>
  <sheetProtection algorithmName="SHA-512" hashValue="zPYv40cgD+jlC++cxmkhsYqYbrmK2xZfvBZqwzpUS8qh8dMDSNzg5msArd0pehUS9eeyP5Rz2j0R2oUygWiUsA==" saltValue="1nwqw+XiWw0UM+JejE7wgQ==" spinCount="100000" sheet="1" formatCells="0" formatColumns="0" formatRows="0" insertRows="0"/>
  <mergeCells count="12">
    <mergeCell ref="B1:E2"/>
    <mergeCell ref="A26:B26"/>
    <mergeCell ref="A12:B12"/>
    <mergeCell ref="A20:B20"/>
    <mergeCell ref="A23:B23"/>
    <mergeCell ref="A6:N8"/>
    <mergeCell ref="B10:C10"/>
    <mergeCell ref="L10:M10"/>
    <mergeCell ref="D10:E10"/>
    <mergeCell ref="F10:G10"/>
    <mergeCell ref="H10:I10"/>
    <mergeCell ref="J10:K10"/>
  </mergeCells>
  <conditionalFormatting sqref="C15">
    <cfRule type="cellIs" dxfId="38" priority="60" operator="greaterThan">
      <formula>0.6</formula>
    </cfRule>
  </conditionalFormatting>
  <conditionalFormatting sqref="C28">
    <cfRule type="cellIs" dxfId="37" priority="59" operator="notEqual">
      <formula>$C$29</formula>
    </cfRule>
  </conditionalFormatting>
  <conditionalFormatting sqref="E15">
    <cfRule type="cellIs" dxfId="36" priority="58" operator="greaterThan">
      <formula>0.6</formula>
    </cfRule>
  </conditionalFormatting>
  <conditionalFormatting sqref="G15">
    <cfRule type="cellIs" dxfId="35" priority="57" operator="greaterThan">
      <formula>0.6</formula>
    </cfRule>
  </conditionalFormatting>
  <conditionalFormatting sqref="I15">
    <cfRule type="cellIs" dxfId="34" priority="56" operator="greaterThan">
      <formula>0.6</formula>
    </cfRule>
  </conditionalFormatting>
  <conditionalFormatting sqref="K15">
    <cfRule type="cellIs" dxfId="33" priority="55" operator="greaterThan">
      <formula>0.6</formula>
    </cfRule>
  </conditionalFormatting>
  <conditionalFormatting sqref="M15">
    <cfRule type="cellIs" dxfId="32" priority="54" operator="greaterThan">
      <formula>0.6</formula>
    </cfRule>
  </conditionalFormatting>
  <conditionalFormatting sqref="E28">
    <cfRule type="cellIs" dxfId="31" priority="53" operator="notEqual">
      <formula>$E$29</formula>
    </cfRule>
  </conditionalFormatting>
  <conditionalFormatting sqref="G28">
    <cfRule type="cellIs" dxfId="30" priority="52" operator="notEqual">
      <formula>$G$29</formula>
    </cfRule>
  </conditionalFormatting>
  <conditionalFormatting sqref="I28">
    <cfRule type="cellIs" dxfId="29" priority="51" operator="notEqual">
      <formula>$I$29</formula>
    </cfRule>
  </conditionalFormatting>
  <conditionalFormatting sqref="K28">
    <cfRule type="cellIs" dxfId="28" priority="50" operator="notEqual">
      <formula>$K$29</formula>
    </cfRule>
  </conditionalFormatting>
  <conditionalFormatting sqref="M28">
    <cfRule type="cellIs" dxfId="27" priority="49" operator="notEqual">
      <formula>$M$29</formula>
    </cfRule>
  </conditionalFormatting>
  <conditionalFormatting sqref="N28">
    <cfRule type="cellIs" dxfId="26" priority="28" operator="notEqual">
      <formula>$N$29</formula>
    </cfRule>
  </conditionalFormatting>
  <conditionalFormatting sqref="N15">
    <cfRule type="cellIs" dxfId="25" priority="26" operator="greaterThan">
      <formula>0.6</formula>
    </cfRule>
    <cfRule type="cellIs" dxfId="24" priority="27" operator="greaterThan">
      <formula>0.6</formula>
    </cfRule>
  </conditionalFormatting>
  <conditionalFormatting sqref="E27">
    <cfRule type="cellIs" dxfId="23" priority="21" operator="equal">
      <formula>0</formula>
    </cfRule>
    <cfRule type="cellIs" dxfId="22" priority="22" operator="lessThan">
      <formula>20%</formula>
    </cfRule>
  </conditionalFormatting>
  <conditionalFormatting sqref="G27">
    <cfRule type="cellIs" dxfId="21" priority="19" operator="equal">
      <formula>0</formula>
    </cfRule>
    <cfRule type="cellIs" dxfId="20" priority="20" operator="lessThan">
      <formula>20%</formula>
    </cfRule>
  </conditionalFormatting>
  <conditionalFormatting sqref="I27">
    <cfRule type="cellIs" dxfId="19" priority="17" operator="equal">
      <formula>0</formula>
    </cfRule>
    <cfRule type="cellIs" dxfId="18" priority="18" operator="lessThan">
      <formula>20%</formula>
    </cfRule>
  </conditionalFormatting>
  <conditionalFormatting sqref="K27">
    <cfRule type="cellIs" dxfId="17" priority="15" operator="equal">
      <formula>0</formula>
    </cfRule>
    <cfRule type="cellIs" dxfId="16" priority="16" operator="lessThan">
      <formula>20%</formula>
    </cfRule>
  </conditionalFormatting>
  <conditionalFormatting sqref="N27">
    <cfRule type="cellIs" dxfId="15" priority="13" operator="equal">
      <formula>0</formula>
    </cfRule>
    <cfRule type="cellIs" dxfId="14" priority="14" operator="lessThan">
      <formula>20%</formula>
    </cfRule>
  </conditionalFormatting>
  <conditionalFormatting sqref="C27">
    <cfRule type="cellIs" dxfId="13" priority="12" operator="lessThan">
      <formula>0.2</formula>
    </cfRule>
    <cfRule type="cellIs" dxfId="12" priority="9" operator="equal">
      <formula>0</formula>
    </cfRule>
  </conditionalFormatting>
  <conditionalFormatting sqref="M27">
    <cfRule type="cellIs" dxfId="11" priority="10" operator="equal">
      <formula>0</formula>
    </cfRule>
    <cfRule type="cellIs" dxfId="10" priority="11" operator="lessThan">
      <formula>20%</formula>
    </cfRule>
  </conditionalFormatting>
  <conditionalFormatting sqref="C14">
    <cfRule type="cellIs" dxfId="9" priority="8" operator="greaterThan">
      <formula>10000</formula>
    </cfRule>
  </conditionalFormatting>
  <conditionalFormatting sqref="E14">
    <cfRule type="cellIs" dxfId="8" priority="7" operator="greaterThan">
      <formula>10000</formula>
    </cfRule>
  </conditionalFormatting>
  <conditionalFormatting sqref="G14">
    <cfRule type="cellIs" dxfId="7" priority="6" operator="greaterThan">
      <formula>10000</formula>
    </cfRule>
  </conditionalFormatting>
  <conditionalFormatting sqref="I14">
    <cfRule type="cellIs" dxfId="6" priority="5" operator="greaterThan">
      <formula>10000</formula>
    </cfRule>
  </conditionalFormatting>
  <conditionalFormatting sqref="K14">
    <cfRule type="cellIs" dxfId="5" priority="4" operator="greaterThan">
      <formula>10000</formula>
    </cfRule>
  </conditionalFormatting>
  <conditionalFormatting sqref="M14">
    <cfRule type="cellIs" dxfId="4" priority="3" operator="greaterThan">
      <formula>10000</formula>
    </cfRule>
  </conditionalFormatting>
  <conditionalFormatting sqref="N14">
    <cfRule type="cellIs" dxfId="3" priority="2" operator="greaterThan">
      <formula>30000</formula>
    </cfRule>
  </conditionalFormatting>
  <conditionalFormatting sqref="B10:M10">
    <cfRule type="containsText" dxfId="2" priority="1" operator="containsText" text="renseigner">
      <formula>NOT(ISERROR(SEARCH("renseigner",B10)))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C081-6D19-44D9-BF35-7A926E1F2E26}">
  <sheetPr>
    <pageSetUpPr fitToPage="1"/>
  </sheetPr>
  <dimension ref="A1:E48"/>
  <sheetViews>
    <sheetView topLeftCell="A9" workbookViewId="0">
      <selection activeCell="E9" sqref="E9"/>
    </sheetView>
  </sheetViews>
  <sheetFormatPr baseColWidth="10" defaultRowHeight="15" x14ac:dyDescent="0.25"/>
  <cols>
    <col min="1" max="1" width="34.42578125" customWidth="1"/>
    <col min="2" max="2" width="38.28515625" style="12" customWidth="1"/>
    <col min="3" max="3" width="6.42578125" customWidth="1"/>
    <col min="4" max="4" width="39.42578125" customWidth="1"/>
    <col min="5" max="5" width="33.140625" customWidth="1"/>
  </cols>
  <sheetData>
    <row r="1" spans="1:5" x14ac:dyDescent="0.25">
      <c r="B1" s="150" t="s">
        <v>90</v>
      </c>
      <c r="C1" s="173"/>
      <c r="D1" s="173"/>
      <c r="E1" s="19"/>
    </row>
    <row r="2" spans="1:5" x14ac:dyDescent="0.25">
      <c r="B2" s="173"/>
      <c r="C2" s="173"/>
      <c r="D2" s="173"/>
      <c r="E2" s="19"/>
    </row>
    <row r="3" spans="1:5" x14ac:dyDescent="0.25">
      <c r="B3"/>
    </row>
    <row r="4" spans="1:5" x14ac:dyDescent="0.25">
      <c r="B4" s="12" t="str">
        <f>'1-dépenses directes'!B4</f>
        <v xml:space="preserve">Projet : </v>
      </c>
      <c r="C4" s="109" t="str">
        <f>'1-dépenses directes'!C4</f>
        <v>NOM DU PROJET</v>
      </c>
    </row>
    <row r="5" spans="1:5" x14ac:dyDescent="0.25">
      <c r="B5"/>
    </row>
    <row r="6" spans="1:5" ht="38.25" customHeight="1" thickBot="1" x14ac:dyDescent="0.3">
      <c r="A6" s="174" t="s">
        <v>53</v>
      </c>
      <c r="B6" s="174"/>
      <c r="C6" s="174"/>
      <c r="D6" s="174"/>
      <c r="E6" s="174"/>
    </row>
    <row r="7" spans="1:5" ht="20.100000000000001" customHeight="1" thickBot="1" x14ac:dyDescent="0.3">
      <c r="A7" s="202" t="s">
        <v>54</v>
      </c>
      <c r="B7" s="202"/>
      <c r="C7" s="1"/>
      <c r="D7" s="203" t="s">
        <v>55</v>
      </c>
      <c r="E7" s="204"/>
    </row>
    <row r="8" spans="1:5" ht="39" customHeight="1" thickBot="1" x14ac:dyDescent="0.3">
      <c r="A8" s="34" t="s">
        <v>0</v>
      </c>
      <c r="B8" s="35" t="s">
        <v>76</v>
      </c>
      <c r="C8" s="1"/>
      <c r="D8" s="2" t="s">
        <v>1</v>
      </c>
      <c r="E8" s="3" t="s">
        <v>77</v>
      </c>
    </row>
    <row r="9" spans="1:5" ht="20.100000000000001" customHeight="1" thickBot="1" x14ac:dyDescent="0.3">
      <c r="A9" s="38" t="s">
        <v>75</v>
      </c>
      <c r="B9" s="87"/>
      <c r="C9" s="1"/>
      <c r="D9" s="16" t="s">
        <v>35</v>
      </c>
      <c r="E9" s="91">
        <f>'4-ressources'!N14</f>
        <v>0</v>
      </c>
    </row>
    <row r="10" spans="1:5" ht="26.1" customHeight="1" thickBot="1" x14ac:dyDescent="0.3">
      <c r="A10" s="39" t="s">
        <v>61</v>
      </c>
      <c r="B10" s="88">
        <f>'1-dépenses directes'!D59</f>
        <v>0</v>
      </c>
      <c r="C10" s="1"/>
      <c r="D10" s="10"/>
      <c r="E10" s="127">
        <f>IF(E18,E9/E18,0)</f>
        <v>0</v>
      </c>
    </row>
    <row r="11" spans="1:5" ht="20.100000000000001" customHeight="1" thickBot="1" x14ac:dyDescent="0.3">
      <c r="A11" s="40" t="s">
        <v>19</v>
      </c>
      <c r="B11" s="89">
        <f>'2-dépenses de personnel'!F57</f>
        <v>0</v>
      </c>
      <c r="C11" s="1"/>
      <c r="D11" s="16" t="s">
        <v>2</v>
      </c>
      <c r="E11" s="91">
        <f>'4-ressources'!N12-'4-ressources'!N14</f>
        <v>0</v>
      </c>
    </row>
    <row r="12" spans="1:5" ht="20.100000000000001" customHeight="1" thickBot="1" x14ac:dyDescent="0.3">
      <c r="A12" s="15" t="s">
        <v>31</v>
      </c>
      <c r="B12" s="90">
        <f>B10+B11</f>
        <v>0</v>
      </c>
      <c r="C12" s="1"/>
      <c r="D12" s="16" t="s">
        <v>33</v>
      </c>
      <c r="E12" s="91">
        <f>'4-ressources'!N20</f>
        <v>0</v>
      </c>
    </row>
    <row r="13" spans="1:5" ht="20.100000000000001" customHeight="1" thickBot="1" x14ac:dyDescent="0.3">
      <c r="A13" s="200"/>
      <c r="B13" s="201"/>
      <c r="C13" s="1"/>
      <c r="D13" s="10"/>
      <c r="E13" s="92"/>
    </row>
    <row r="14" spans="1:5" ht="29.25" customHeight="1" thickBot="1" x14ac:dyDescent="0.3">
      <c r="A14" s="15" t="s">
        <v>36</v>
      </c>
      <c r="B14" s="90">
        <f>B11*0.15</f>
        <v>0</v>
      </c>
      <c r="C14" s="33"/>
      <c r="D14" s="16" t="s">
        <v>4</v>
      </c>
      <c r="E14" s="91">
        <f>'4-ressources'!N23</f>
        <v>0</v>
      </c>
    </row>
    <row r="15" spans="1:5" ht="20.100000000000001" customHeight="1" thickBot="1" x14ac:dyDescent="0.3">
      <c r="A15" s="36"/>
      <c r="B15" s="37"/>
      <c r="C15" s="4"/>
      <c r="D15" s="10"/>
      <c r="E15" s="92"/>
    </row>
    <row r="16" spans="1:5" ht="20.100000000000001" customHeight="1" thickBot="1" x14ac:dyDescent="0.3">
      <c r="A16" s="16" t="s">
        <v>5</v>
      </c>
      <c r="B16" s="90">
        <f>'3-bénévolat'!E55</f>
        <v>0</v>
      </c>
      <c r="C16" s="1"/>
      <c r="D16" s="16" t="s">
        <v>6</v>
      </c>
      <c r="E16" s="91">
        <f>'3-bénévolat'!E55</f>
        <v>0</v>
      </c>
    </row>
    <row r="17" spans="1:5" ht="20.100000000000001" customHeight="1" thickBot="1" x14ac:dyDescent="0.3">
      <c r="A17" s="6"/>
      <c r="B17" s="28"/>
      <c r="C17" s="1"/>
      <c r="E17" s="93"/>
    </row>
    <row r="18" spans="1:5" ht="20.100000000000001" customHeight="1" thickBot="1" x14ac:dyDescent="0.3">
      <c r="A18" s="5" t="s">
        <v>32</v>
      </c>
      <c r="B18" s="103">
        <f>B12+B14+B16</f>
        <v>0</v>
      </c>
      <c r="C18" s="1"/>
      <c r="D18" s="11" t="s">
        <v>34</v>
      </c>
      <c r="E18" s="94">
        <f>E9+E11+E12+E14+E16</f>
        <v>0</v>
      </c>
    </row>
    <row r="20" spans="1:5" x14ac:dyDescent="0.25">
      <c r="D20" s="29"/>
    </row>
    <row r="21" spans="1:5" x14ac:dyDescent="0.25">
      <c r="D21" s="30" t="s">
        <v>50</v>
      </c>
      <c r="E21" s="12"/>
    </row>
    <row r="22" spans="1:5" x14ac:dyDescent="0.25">
      <c r="D22" s="31" t="s">
        <v>51</v>
      </c>
      <c r="E22" s="12"/>
    </row>
    <row r="23" spans="1:5" x14ac:dyDescent="0.25">
      <c r="D23" s="31" t="s">
        <v>52</v>
      </c>
      <c r="E23" s="12"/>
    </row>
    <row r="48" spans="1:2" x14ac:dyDescent="0.25">
      <c r="A48" s="29"/>
      <c r="B48"/>
    </row>
  </sheetData>
  <sheetProtection algorithmName="SHA-512" hashValue="Q3/sjaubwJ/NIukBu67t6mTuLwCKNM39cfk1aco/aaaUE8WRFkpplNbxKRvpSLKMoO0LSYNXz2aivrad717xBg==" saltValue="kBdJo20LFrK/5SoawaSFeg==" spinCount="100000" sheet="1" objects="1" scenarios="1"/>
  <mergeCells count="5">
    <mergeCell ref="A13:B13"/>
    <mergeCell ref="A6:E6"/>
    <mergeCell ref="A7:B7"/>
    <mergeCell ref="D7:E7"/>
    <mergeCell ref="B1:D2"/>
  </mergeCells>
  <conditionalFormatting sqref="E10">
    <cfRule type="cellIs" dxfId="1" priority="2" operator="greaterThan">
      <formula>0.6</formula>
    </cfRule>
  </conditionalFormatting>
  <conditionalFormatting sqref="E9">
    <cfRule type="cellIs" dxfId="0" priority="1" operator="greaterThan">
      <formula>30000</formula>
    </cfRule>
  </conditionalFormatting>
  <pageMargins left="0.7" right="0.7" top="0.75" bottom="0.75" header="0.3" footer="0.3"/>
  <pageSetup paperSize="9" scale="8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1-dépenses directes</vt:lpstr>
      <vt:lpstr>2-dépenses de personnel</vt:lpstr>
      <vt:lpstr>3-bénévolat</vt:lpstr>
      <vt:lpstr>DEPENSES PAR PARTENAIRE</vt:lpstr>
      <vt:lpstr>4-ressources</vt:lpstr>
      <vt:lpstr>PLAN DE FINANCEMENT GLOBAL</vt:lpstr>
      <vt:lpstr>'1-dépenses directes'!Impression_des_titres</vt:lpstr>
      <vt:lpstr>'1-dépenses directes'!Zone_d_impression</vt:lpstr>
      <vt:lpstr>'2-dépenses de personnel'!Zone_d_impression</vt:lpstr>
      <vt:lpstr>'3-bénévolat'!Zone_d_impression</vt:lpstr>
      <vt:lpstr>'4-ressources'!Zone_d_impression</vt:lpstr>
    </vt:vector>
  </TitlesOfParts>
  <Company>Region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DUPRAT Sylvie</dc:creator>
  <cp:lastModifiedBy>GREZES Coralie</cp:lastModifiedBy>
  <cp:lastPrinted>2022-10-25T08:57:19Z</cp:lastPrinted>
  <dcterms:created xsi:type="dcterms:W3CDTF">2022-10-18T08:09:39Z</dcterms:created>
  <dcterms:modified xsi:type="dcterms:W3CDTF">2024-08-01T14:24:14Z</dcterms:modified>
</cp:coreProperties>
</file>